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filterPrivacy="1" defaultThemeVersion="124226"/>
  <xr:revisionPtr revIDLastSave="0" documentId="8_{211F972D-FA9A-4F2D-8F44-53B5330F2BC6}" xr6:coauthVersionLast="47" xr6:coauthVersionMax="47" xr10:uidLastSave="{00000000-0000-0000-0000-000000000000}"/>
  <bookViews>
    <workbookView xWindow="-120" yWindow="-120" windowWidth="20730" windowHeight="11160" tabRatio="832" activeTab="3" xr2:uid="{00000000-000D-0000-FFFF-FFFF00000000}"/>
  </bookViews>
  <sheets>
    <sheet name="BS" sheetId="21" r:id="rId1"/>
    <sheet name="PL" sheetId="22" r:id="rId2"/>
    <sheet name="NW" sheetId="23" r:id="rId3"/>
    <sheet name="CF" sheetId="25" r:id="rId4"/>
    <sheet name="BS (千円)" sheetId="30" r:id="rId5"/>
    <sheet name="PL (千円)" sheetId="31" r:id="rId6"/>
    <sheet name="NW (千円)" sheetId="32" r:id="rId7"/>
    <sheet name="CF (千円)" sheetId="33" r:id="rId8"/>
    <sheet name="BS (百万円)" sheetId="34" r:id="rId9"/>
    <sheet name="PL (百万円)" sheetId="35" r:id="rId10"/>
    <sheet name="NW (百万円)" sheetId="36" r:id="rId11"/>
    <sheet name="CF (百万円)" sheetId="37" r:id="rId12"/>
    <sheet name="PL及びNWM" sheetId="24" state="hidden" r:id="rId13"/>
  </sheets>
  <definedNames>
    <definedName name="_xlnm._FilterDatabase" localSheetId="0" hidden="1">BS!#REF!</definedName>
    <definedName name="_xlnm._FilterDatabase" localSheetId="4" hidden="1">'BS (千円)'!#REF!</definedName>
    <definedName name="_xlnm._FilterDatabase" localSheetId="8" hidden="1">'BS (百万円)'!#REF!</definedName>
    <definedName name="_xlnm._FilterDatabase" localSheetId="3" hidden="1">CF!#REF!</definedName>
    <definedName name="_xlnm._FilterDatabase" localSheetId="7" hidden="1">'CF (千円)'!#REF!</definedName>
    <definedName name="_xlnm._FilterDatabase" localSheetId="11" hidden="1">'CF (百万円)'!#REF!</definedName>
    <definedName name="_xlnm._FilterDatabase" localSheetId="2" hidden="1">NW!#REF!</definedName>
    <definedName name="_xlnm._FilterDatabase" localSheetId="6" hidden="1">'NW (千円)'!#REF!</definedName>
    <definedName name="_xlnm._FilterDatabase" localSheetId="10" hidden="1">'NW (百万円)'!#REF!</definedName>
    <definedName name="_xlnm._FilterDatabase" localSheetId="1" hidden="1">PL!#REF!</definedName>
    <definedName name="_xlnm._FilterDatabase" localSheetId="5" hidden="1">'PL (千円)'!#REF!</definedName>
    <definedName name="_xlnm._FilterDatabase" localSheetId="9" hidden="1">'PL (百万円)'!#REF!</definedName>
    <definedName name="_xlnm.Print_Area" localSheetId="0">BS!$A$1:$AA$63</definedName>
    <definedName name="_xlnm.Print_Area" localSheetId="4">'BS (千円)'!$A$1:$AA$63</definedName>
    <definedName name="_xlnm.Print_Area" localSheetId="8">'BS (百万円)'!$A$1:$AA$63</definedName>
    <definedName name="_xlnm.Print_Area" localSheetId="3">CF!$A$1:$M$60</definedName>
    <definedName name="_xlnm.Print_Area" localSheetId="7">'CF (千円)'!$A$1:$M$60</definedName>
    <definedName name="_xlnm.Print_Area" localSheetId="11">'CF (百万円)'!$A$1:$M$60</definedName>
    <definedName name="_xlnm.Print_Area" localSheetId="2">NW!$A$1:$M$24</definedName>
    <definedName name="_xlnm.Print_Area" localSheetId="6">'NW (千円)'!$A$1:$M$24</definedName>
    <definedName name="_xlnm.Print_Area" localSheetId="10">'NW (百万円)'!$A$1:$M$24</definedName>
    <definedName name="_xlnm.Print_Area" localSheetId="1">PL!$A$1:$N$42</definedName>
    <definedName name="_xlnm.Print_Area" localSheetId="5">'PL (千円)'!$A$1:$N$42</definedName>
    <definedName name="_xlnm.Print_Area" localSheetId="9">'PL (百万円)'!$A$1:$N$42</definedName>
    <definedName name="_xlnm.Print_Area" localSheetId="12">PL及びNWM!$A$1:$U$57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57" i="37" l="1"/>
  <c r="L56" i="37"/>
  <c r="L53" i="37"/>
  <c r="L50" i="37"/>
  <c r="L49" i="37"/>
  <c r="L47" i="37"/>
  <c r="L46" i="37"/>
  <c r="L42" i="37"/>
  <c r="L41" i="37"/>
  <c r="L40" i="37"/>
  <c r="L39" i="37"/>
  <c r="L38" i="37"/>
  <c r="L36" i="37"/>
  <c r="L35" i="37"/>
  <c r="L34" i="37"/>
  <c r="L33" i="37"/>
  <c r="L32" i="37"/>
  <c r="L28" i="37"/>
  <c r="L27" i="37"/>
  <c r="L26" i="37"/>
  <c r="L24" i="37"/>
  <c r="L23" i="37"/>
  <c r="L22" i="37"/>
  <c r="L21" i="37"/>
  <c r="L19" i="37"/>
  <c r="L18" i="37"/>
  <c r="L17" i="37"/>
  <c r="L16" i="37"/>
  <c r="L14" i="37"/>
  <c r="L13" i="37"/>
  <c r="L12" i="37"/>
  <c r="L11" i="37"/>
  <c r="L21" i="36"/>
  <c r="K21" i="36"/>
  <c r="K20" i="36"/>
  <c r="K19" i="36"/>
  <c r="K18" i="36"/>
  <c r="K17" i="36"/>
  <c r="K16" i="36"/>
  <c r="K15" i="36"/>
  <c r="L12" i="36"/>
  <c r="L11" i="36"/>
  <c r="L9" i="36"/>
  <c r="L8" i="36"/>
  <c r="K8" i="36"/>
  <c r="M40" i="35"/>
  <c r="M39" i="35"/>
  <c r="M37" i="35"/>
  <c r="M36" i="35"/>
  <c r="M35" i="35"/>
  <c r="M34" i="35"/>
  <c r="M33" i="35"/>
  <c r="M30" i="35"/>
  <c r="M29" i="35"/>
  <c r="M27" i="35"/>
  <c r="M26" i="35"/>
  <c r="M25" i="35"/>
  <c r="M24" i="35"/>
  <c r="M22" i="35"/>
  <c r="M21" i="35"/>
  <c r="M20" i="35"/>
  <c r="M18" i="35"/>
  <c r="M17" i="35"/>
  <c r="M16" i="35"/>
  <c r="M15" i="35"/>
  <c r="M13" i="35"/>
  <c r="M12" i="35"/>
  <c r="M11" i="35"/>
  <c r="M10" i="35"/>
  <c r="Z21" i="34"/>
  <c r="Z20" i="34"/>
  <c r="Z19" i="34"/>
  <c r="Z18" i="34"/>
  <c r="Z17" i="34"/>
  <c r="Z16" i="34"/>
  <c r="Z15" i="34"/>
  <c r="Z14" i="34"/>
  <c r="Z12" i="34"/>
  <c r="Z11" i="34"/>
  <c r="Z10" i="34"/>
  <c r="Z9" i="34"/>
  <c r="Z8" i="34"/>
  <c r="N61" i="34"/>
  <c r="N60" i="34"/>
  <c r="N59" i="34"/>
  <c r="N58" i="34"/>
  <c r="N57" i="34"/>
  <c r="N55" i="34"/>
  <c r="N54" i="34"/>
  <c r="N53" i="34"/>
  <c r="N51" i="34"/>
  <c r="N50" i="34"/>
  <c r="N49" i="34"/>
  <c r="N48" i="34"/>
  <c r="N46" i="34"/>
  <c r="N45" i="34"/>
  <c r="N44" i="34"/>
  <c r="N43" i="34"/>
  <c r="N42" i="34"/>
  <c r="N41" i="34"/>
  <c r="N38" i="34"/>
  <c r="N37" i="34"/>
  <c r="N35" i="34"/>
  <c r="N34" i="34"/>
  <c r="N33" i="34"/>
  <c r="N32" i="34"/>
  <c r="N31" i="34"/>
  <c r="N30" i="34"/>
  <c r="N29" i="34"/>
  <c r="N28" i="34"/>
  <c r="N27" i="34"/>
  <c r="N26" i="34"/>
  <c r="N24" i="34"/>
  <c r="N23" i="34"/>
  <c r="N22" i="34"/>
  <c r="N21" i="34"/>
  <c r="N20" i="34"/>
  <c r="N19" i="34"/>
  <c r="N18" i="34"/>
  <c r="N17" i="34"/>
  <c r="N16" i="34"/>
  <c r="N15" i="34"/>
  <c r="N14" i="34"/>
  <c r="N13" i="34"/>
  <c r="N12" i="34"/>
  <c r="N11" i="34"/>
  <c r="N10" i="34"/>
  <c r="L57" i="33"/>
  <c r="L56" i="33"/>
  <c r="L53" i="33"/>
  <c r="L50" i="33"/>
  <c r="L49" i="33"/>
  <c r="L47" i="33"/>
  <c r="L46" i="33"/>
  <c r="L42" i="33"/>
  <c r="L41" i="33"/>
  <c r="L40" i="33"/>
  <c r="L39" i="33"/>
  <c r="L38" i="33"/>
  <c r="L36" i="33"/>
  <c r="L35" i="33"/>
  <c r="L34" i="33"/>
  <c r="L33" i="33"/>
  <c r="L32" i="33"/>
  <c r="L28" i="33"/>
  <c r="L27" i="33"/>
  <c r="L26" i="33"/>
  <c r="L24" i="33"/>
  <c r="L23" i="33"/>
  <c r="L22" i="33"/>
  <c r="L21" i="33"/>
  <c r="L19" i="33"/>
  <c r="L18" i="33"/>
  <c r="L17" i="33"/>
  <c r="L16" i="33"/>
  <c r="L14" i="33"/>
  <c r="L13" i="33"/>
  <c r="L12" i="33"/>
  <c r="L11" i="33"/>
  <c r="L21" i="32"/>
  <c r="K21" i="32"/>
  <c r="K20" i="32"/>
  <c r="K19" i="32"/>
  <c r="K18" i="32"/>
  <c r="K17" i="32"/>
  <c r="K16" i="32"/>
  <c r="K15" i="32"/>
  <c r="L12" i="32"/>
  <c r="L11" i="32"/>
  <c r="L9" i="32"/>
  <c r="L8" i="32"/>
  <c r="K8" i="32"/>
  <c r="M40" i="31"/>
  <c r="M39" i="31"/>
  <c r="M37" i="31"/>
  <c r="M36" i="31"/>
  <c r="M35" i="31"/>
  <c r="M34" i="31"/>
  <c r="M33" i="31"/>
  <c r="M30" i="31"/>
  <c r="M29" i="31"/>
  <c r="M27" i="31"/>
  <c r="M26" i="31"/>
  <c r="M25" i="31"/>
  <c r="M24" i="31"/>
  <c r="M22" i="31"/>
  <c r="M21" i="31"/>
  <c r="M20" i="31"/>
  <c r="M18" i="31"/>
  <c r="M17" i="31"/>
  <c r="M16" i="31"/>
  <c r="M15" i="31"/>
  <c r="M13" i="31"/>
  <c r="M12" i="31"/>
  <c r="M11" i="31"/>
  <c r="M10" i="31"/>
  <c r="Z21" i="30"/>
  <c r="Z20" i="30"/>
  <c r="Z19" i="30"/>
  <c r="Z18" i="30"/>
  <c r="Z17" i="30"/>
  <c r="Z16" i="30"/>
  <c r="Z15" i="30"/>
  <c r="Z14" i="30"/>
  <c r="Z12" i="30"/>
  <c r="Z11" i="30"/>
  <c r="Z10" i="30"/>
  <c r="Z9" i="30"/>
  <c r="Z8" i="30"/>
  <c r="N61" i="30"/>
  <c r="N60" i="30"/>
  <c r="N59" i="30"/>
  <c r="N58" i="30"/>
  <c r="N57" i="30"/>
  <c r="N55" i="30"/>
  <c r="N54" i="30"/>
  <c r="N53" i="30"/>
  <c r="N51" i="30"/>
  <c r="N50" i="30"/>
  <c r="N49" i="30"/>
  <c r="N48" i="30"/>
  <c r="N46" i="30"/>
  <c r="N45" i="30"/>
  <c r="N44" i="30"/>
  <c r="N43" i="30"/>
  <c r="N42" i="30"/>
  <c r="N41" i="30"/>
  <c r="N38" i="30"/>
  <c r="N37" i="30"/>
  <c r="N35" i="30"/>
  <c r="N34" i="30"/>
  <c r="N33" i="30"/>
  <c r="N32" i="30"/>
  <c r="N31" i="30"/>
  <c r="N30" i="30"/>
  <c r="N29" i="30"/>
  <c r="N28" i="30"/>
  <c r="N27" i="30"/>
  <c r="N26" i="30"/>
  <c r="N24" i="30"/>
  <c r="N23" i="30"/>
  <c r="N22" i="30"/>
  <c r="N21" i="30"/>
  <c r="N20" i="30"/>
  <c r="N19" i="30"/>
  <c r="N18" i="30"/>
  <c r="N17" i="30"/>
  <c r="N16" i="30"/>
  <c r="N15" i="30"/>
  <c r="N14" i="30"/>
  <c r="N13" i="30"/>
  <c r="N12" i="30"/>
  <c r="N11" i="30"/>
  <c r="N10" i="30"/>
  <c r="J8" i="23" l="1"/>
  <c r="Z7" i="21"/>
  <c r="N25" i="21"/>
  <c r="N9" i="21"/>
  <c r="N36" i="21"/>
  <c r="N40" i="21"/>
  <c r="N47" i="21"/>
  <c r="N56" i="21"/>
  <c r="Z7" i="34" l="1"/>
  <c r="Z7" i="30"/>
  <c r="N56" i="34"/>
  <c r="N56" i="30"/>
  <c r="N47" i="30"/>
  <c r="N47" i="34"/>
  <c r="N40" i="34"/>
  <c r="N40" i="30"/>
  <c r="N36" i="34"/>
  <c r="N36" i="30"/>
  <c r="N25" i="34"/>
  <c r="N25" i="30"/>
  <c r="J8" i="36"/>
  <c r="J8" i="32"/>
  <c r="N9" i="34"/>
  <c r="N9" i="30"/>
  <c r="N52" i="21"/>
  <c r="N39" i="21"/>
  <c r="N8" i="21"/>
  <c r="B2" i="37"/>
  <c r="B2" i="36"/>
  <c r="B2" i="35"/>
  <c r="B2" i="34"/>
  <c r="B2" i="33"/>
  <c r="B2" i="32"/>
  <c r="B2" i="31"/>
  <c r="B2" i="30"/>
  <c r="N52" i="34" l="1"/>
  <c r="N52" i="30"/>
  <c r="N39" i="34"/>
  <c r="N39" i="30"/>
  <c r="N8" i="34"/>
  <c r="N8" i="30"/>
  <c r="N7" i="21"/>
  <c r="J11" i="23"/>
  <c r="J12" i="23"/>
  <c r="J12" i="36" l="1"/>
  <c r="J12" i="32"/>
  <c r="J11" i="36"/>
  <c r="J11" i="32"/>
  <c r="N7" i="30"/>
  <c r="N7" i="34"/>
  <c r="N62" i="21"/>
  <c r="L15" i="23"/>
  <c r="L16" i="23"/>
  <c r="L17" i="23"/>
  <c r="L18" i="23"/>
  <c r="L18" i="36" l="1"/>
  <c r="L18" i="32"/>
  <c r="L17" i="32"/>
  <c r="L17" i="36"/>
  <c r="L16" i="32"/>
  <c r="L16" i="36"/>
  <c r="L15" i="36"/>
  <c r="L15" i="32"/>
  <c r="N62" i="30"/>
  <c r="N62" i="34"/>
  <c r="J20" i="23"/>
  <c r="J21" i="23"/>
  <c r="J19" i="23"/>
  <c r="J20" i="36" l="1"/>
  <c r="J20" i="32"/>
  <c r="J19" i="36"/>
  <c r="J19" i="32"/>
  <c r="J21" i="32"/>
  <c r="J21" i="36"/>
  <c r="L58" i="25"/>
  <c r="L58" i="37" l="1"/>
  <c r="L58" i="33"/>
  <c r="B4" i="37"/>
  <c r="B3" i="37"/>
  <c r="B4" i="36"/>
  <c r="B3" i="36"/>
  <c r="B4" i="35"/>
  <c r="B3" i="35"/>
  <c r="B3" i="34"/>
  <c r="B4" i="33"/>
  <c r="B3" i="33"/>
  <c r="B4" i="32"/>
  <c r="B3" i="32"/>
  <c r="B4" i="31"/>
  <c r="B3" i="31"/>
  <c r="B3" i="30"/>
  <c r="L48" i="25" l="1"/>
  <c r="L45" i="25"/>
  <c r="L37" i="25"/>
  <c r="L31" i="25"/>
  <c r="L25" i="25"/>
  <c r="L20" i="25"/>
  <c r="L15" i="25"/>
  <c r="L10" i="25"/>
  <c r="K14" i="23"/>
  <c r="J9" i="23"/>
  <c r="L10" i="23"/>
  <c r="M38" i="22"/>
  <c r="M32" i="22"/>
  <c r="M28" i="22"/>
  <c r="M23" i="22"/>
  <c r="M19" i="22"/>
  <c r="M14" i="22"/>
  <c r="M9" i="22"/>
  <c r="Z13" i="21"/>
  <c r="L48" i="37" l="1"/>
  <c r="L48" i="33"/>
  <c r="L45" i="37"/>
  <c r="L45" i="33"/>
  <c r="L37" i="37"/>
  <c r="L37" i="33"/>
  <c r="L31" i="33"/>
  <c r="L31" i="37"/>
  <c r="L25" i="33"/>
  <c r="L25" i="37"/>
  <c r="L20" i="37"/>
  <c r="L20" i="33"/>
  <c r="L15" i="37"/>
  <c r="L15" i="33"/>
  <c r="K14" i="32"/>
  <c r="K14" i="36"/>
  <c r="M38" i="35"/>
  <c r="M38" i="31"/>
  <c r="M32" i="31"/>
  <c r="M32" i="35"/>
  <c r="M28" i="31"/>
  <c r="M28" i="35"/>
  <c r="M23" i="35"/>
  <c r="M23" i="31"/>
  <c r="M19" i="31"/>
  <c r="M19" i="35"/>
  <c r="Z13" i="34"/>
  <c r="Z13" i="30"/>
  <c r="L10" i="37"/>
  <c r="L10" i="33"/>
  <c r="L10" i="36"/>
  <c r="L10" i="32"/>
  <c r="J9" i="36"/>
  <c r="J9" i="32"/>
  <c r="M14" i="35"/>
  <c r="M14" i="31"/>
  <c r="M9" i="31"/>
  <c r="M9" i="35"/>
  <c r="L14" i="23"/>
  <c r="L51" i="25"/>
  <c r="L43" i="25"/>
  <c r="L9" i="25"/>
  <c r="J10" i="23"/>
  <c r="L13" i="23"/>
  <c r="K22" i="23"/>
  <c r="Z22" i="21"/>
  <c r="M8" i="22"/>
  <c r="L51" i="37" l="1"/>
  <c r="L51" i="33"/>
  <c r="L43" i="37"/>
  <c r="L43" i="33"/>
  <c r="K22" i="32"/>
  <c r="K22" i="36"/>
  <c r="L14" i="32"/>
  <c r="L14" i="36"/>
  <c r="Z22" i="34"/>
  <c r="Z22" i="30"/>
  <c r="L9" i="37"/>
  <c r="L9" i="33"/>
  <c r="J10" i="36"/>
  <c r="J10" i="32"/>
  <c r="L13" i="32"/>
  <c r="L13" i="36"/>
  <c r="M8" i="35"/>
  <c r="M8" i="31"/>
  <c r="L22" i="23"/>
  <c r="L23" i="23" s="1"/>
  <c r="K23" i="23"/>
  <c r="J13" i="23"/>
  <c r="L29" i="25"/>
  <c r="M7" i="22"/>
  <c r="J22" i="23" l="1"/>
  <c r="J22" i="36" s="1"/>
  <c r="L29" i="37"/>
  <c r="L29" i="33"/>
  <c r="J13" i="36"/>
  <c r="J13" i="32"/>
  <c r="L22" i="32"/>
  <c r="L22" i="36"/>
  <c r="L23" i="36"/>
  <c r="L23" i="32"/>
  <c r="K23" i="32"/>
  <c r="K23" i="36"/>
  <c r="M7" i="31"/>
  <c r="M7" i="35"/>
  <c r="L52" i="25"/>
  <c r="J23" i="23"/>
  <c r="M31" i="22"/>
  <c r="Z24" i="21"/>
  <c r="J22" i="32" l="1"/>
  <c r="L52" i="37"/>
  <c r="L52" i="33"/>
  <c r="J23" i="36"/>
  <c r="J23" i="32"/>
  <c r="M31" i="31"/>
  <c r="M31" i="35"/>
  <c r="Z24" i="34"/>
  <c r="Z24" i="30"/>
  <c r="L54" i="25"/>
  <c r="M41" i="22"/>
  <c r="Z61" i="21"/>
  <c r="L54" i="33" l="1"/>
  <c r="L54" i="37"/>
  <c r="M41" i="31"/>
  <c r="M41" i="35"/>
  <c r="Z61" i="30"/>
  <c r="Z61" i="34"/>
  <c r="L59" i="25"/>
  <c r="Z62" i="21"/>
  <c r="Z25" i="21"/>
  <c r="L59" i="33" l="1"/>
  <c r="L59" i="37"/>
  <c r="Z62" i="34"/>
  <c r="Z62" i="30"/>
  <c r="Z25" i="30"/>
  <c r="Z25" i="34"/>
</calcChain>
</file>

<file path=xl/sharedStrings.xml><?xml version="1.0" encoding="utf-8"?>
<sst xmlns="http://schemas.openxmlformats.org/spreadsheetml/2006/main" count="678" uniqueCount="194">
  <si>
    <t>（単位：　　）</t>
    <rPh sb="1" eb="3">
      <t>タンイ</t>
    </rPh>
    <phoneticPr fontId="3"/>
  </si>
  <si>
    <t>科目</t>
    <rPh sb="0" eb="2">
      <t>カモク</t>
    </rPh>
    <phoneticPr fontId="3"/>
  </si>
  <si>
    <t>金額</t>
    <rPh sb="0" eb="2">
      <t>キンガク</t>
    </rPh>
    <phoneticPr fontId="3"/>
  </si>
  <si>
    <t>【資産の部】</t>
    <rPh sb="4" eb="5">
      <t>ブ</t>
    </rPh>
    <phoneticPr fontId="3"/>
  </si>
  <si>
    <t>【負債の部】</t>
    <rPh sb="1" eb="3">
      <t>フサイ</t>
    </rPh>
    <rPh sb="4" eb="5">
      <t>ブ</t>
    </rPh>
    <phoneticPr fontId="3"/>
  </si>
  <si>
    <t>固定資産</t>
    <rPh sb="0" eb="4">
      <t>コテイシサン</t>
    </rPh>
    <phoneticPr fontId="3"/>
  </si>
  <si>
    <t>固定負債</t>
    <rPh sb="0" eb="2">
      <t>コテイ</t>
    </rPh>
    <phoneticPr fontId="3"/>
  </si>
  <si>
    <t>有形固定資産</t>
    <rPh sb="0" eb="2">
      <t>ユウケイ</t>
    </rPh>
    <rPh sb="2" eb="6">
      <t>コテイシサン</t>
    </rPh>
    <phoneticPr fontId="3"/>
  </si>
  <si>
    <t>地方債</t>
    <rPh sb="0" eb="3">
      <t>チホウサイ</t>
    </rPh>
    <phoneticPr fontId="3"/>
  </si>
  <si>
    <t>事業用資産</t>
    <rPh sb="0" eb="3">
      <t>ジギョウヨウ</t>
    </rPh>
    <rPh sb="3" eb="5">
      <t>シサン</t>
    </rPh>
    <phoneticPr fontId="3"/>
  </si>
  <si>
    <t>長期未払金</t>
    <rPh sb="0" eb="2">
      <t>チョウキ</t>
    </rPh>
    <rPh sb="2" eb="4">
      <t>ミハラ</t>
    </rPh>
    <rPh sb="4" eb="5">
      <t>キン</t>
    </rPh>
    <phoneticPr fontId="3"/>
  </si>
  <si>
    <t>土地</t>
  </si>
  <si>
    <t>退職手当引当金</t>
    <rPh sb="2" eb="4">
      <t>テアテ</t>
    </rPh>
    <phoneticPr fontId="3"/>
  </si>
  <si>
    <t>立木竹</t>
  </si>
  <si>
    <t>損失補償等引当金</t>
    <rPh sb="0" eb="2">
      <t>ソンシツ</t>
    </rPh>
    <rPh sb="2" eb="5">
      <t>ホショウナド</t>
    </rPh>
    <rPh sb="5" eb="8">
      <t>ヒキアテキン</t>
    </rPh>
    <phoneticPr fontId="3"/>
  </si>
  <si>
    <t>建物</t>
    <rPh sb="0" eb="2">
      <t>タテモノ</t>
    </rPh>
    <phoneticPr fontId="3"/>
  </si>
  <si>
    <t>その他</t>
    <rPh sb="2" eb="3">
      <t>タ</t>
    </rPh>
    <phoneticPr fontId="3"/>
  </si>
  <si>
    <t>建物減価償却累計額</t>
    <rPh sb="2" eb="4">
      <t>ゲンカ</t>
    </rPh>
    <rPh sb="4" eb="6">
      <t>ショウキャク</t>
    </rPh>
    <rPh sb="6" eb="9">
      <t>ルイケイガク</t>
    </rPh>
    <phoneticPr fontId="3"/>
  </si>
  <si>
    <t>工作物</t>
  </si>
  <si>
    <t>1年内償還予定地方債</t>
    <rPh sb="1" eb="2">
      <t>ネン</t>
    </rPh>
    <rPh sb="3" eb="5">
      <t>ショウカン</t>
    </rPh>
    <rPh sb="5" eb="7">
      <t>ヨテイ</t>
    </rPh>
    <rPh sb="7" eb="10">
      <t>チホウサイ</t>
    </rPh>
    <phoneticPr fontId="3"/>
  </si>
  <si>
    <t>工作物減価償却累計額</t>
    <rPh sb="0" eb="3">
      <t>コウサクブツ</t>
    </rPh>
    <rPh sb="3" eb="5">
      <t>ゲンカ</t>
    </rPh>
    <rPh sb="5" eb="7">
      <t>ショウキャク</t>
    </rPh>
    <rPh sb="7" eb="10">
      <t>ルイケイガク</t>
    </rPh>
    <phoneticPr fontId="3"/>
  </si>
  <si>
    <t>未払金</t>
    <rPh sb="0" eb="2">
      <t>ミハラ</t>
    </rPh>
    <rPh sb="2" eb="3">
      <t>キン</t>
    </rPh>
    <phoneticPr fontId="3"/>
  </si>
  <si>
    <t>未払費用</t>
    <rPh sb="0" eb="2">
      <t>ミハラ</t>
    </rPh>
    <rPh sb="2" eb="4">
      <t>ヒヨウ</t>
    </rPh>
    <phoneticPr fontId="3"/>
  </si>
  <si>
    <t>前受金</t>
    <rPh sb="0" eb="1">
      <t>マエ</t>
    </rPh>
    <rPh sb="1" eb="2">
      <t>ウ</t>
    </rPh>
    <rPh sb="2" eb="3">
      <t>キン</t>
    </rPh>
    <phoneticPr fontId="3"/>
  </si>
  <si>
    <t>浮標等</t>
    <rPh sb="0" eb="1">
      <t>ウ</t>
    </rPh>
    <rPh sb="2" eb="3">
      <t>トウ</t>
    </rPh>
    <phoneticPr fontId="3"/>
  </si>
  <si>
    <t>前受収益</t>
    <rPh sb="0" eb="1">
      <t>マエ</t>
    </rPh>
    <rPh sb="1" eb="2">
      <t>ウ</t>
    </rPh>
    <rPh sb="2" eb="4">
      <t>シュウエキ</t>
    </rPh>
    <phoneticPr fontId="3"/>
  </si>
  <si>
    <t>賞与等引当金</t>
    <rPh sb="2" eb="3">
      <t>ナド</t>
    </rPh>
    <phoneticPr fontId="3"/>
  </si>
  <si>
    <t>航空機</t>
  </si>
  <si>
    <t>航空機減価償却累計額</t>
    <rPh sb="0" eb="3">
      <t>コウクウキ</t>
    </rPh>
    <rPh sb="3" eb="5">
      <t>ゲンカ</t>
    </rPh>
    <rPh sb="5" eb="7">
      <t>ショウキャク</t>
    </rPh>
    <rPh sb="7" eb="10">
      <t>ルイケイガク</t>
    </rPh>
    <phoneticPr fontId="3"/>
  </si>
  <si>
    <t>負債合計</t>
    <rPh sb="0" eb="2">
      <t>フサイ</t>
    </rPh>
    <rPh sb="2" eb="4">
      <t>ゴウケイ</t>
    </rPh>
    <phoneticPr fontId="3"/>
  </si>
  <si>
    <t>【純資産の部】</t>
    <rPh sb="1" eb="4">
      <t>ジュンシサン</t>
    </rPh>
    <rPh sb="5" eb="6">
      <t>ブ</t>
    </rPh>
    <phoneticPr fontId="3"/>
  </si>
  <si>
    <t>建設仮勘定</t>
  </si>
  <si>
    <t>固定資産等形成分</t>
    <rPh sb="0" eb="2">
      <t>コテイ</t>
    </rPh>
    <rPh sb="2" eb="4">
      <t>シサン</t>
    </rPh>
    <rPh sb="4" eb="5">
      <t>ナド</t>
    </rPh>
    <rPh sb="5" eb="7">
      <t>ケイセイ</t>
    </rPh>
    <rPh sb="7" eb="8">
      <t>ブン</t>
    </rPh>
    <phoneticPr fontId="3"/>
  </si>
  <si>
    <t>インフラ資産</t>
    <rPh sb="4" eb="6">
      <t>シサン</t>
    </rPh>
    <phoneticPr fontId="3"/>
  </si>
  <si>
    <t>余剰分（不足分）</t>
    <rPh sb="0" eb="3">
      <t>ヨジョウブン</t>
    </rPh>
    <rPh sb="4" eb="7">
      <t>フソクブン</t>
    </rPh>
    <phoneticPr fontId="3"/>
  </si>
  <si>
    <t>土地</t>
    <rPh sb="0" eb="2">
      <t>トチ</t>
    </rPh>
    <phoneticPr fontId="3"/>
  </si>
  <si>
    <t>工作物</t>
    <rPh sb="0" eb="3">
      <t>コウサクブツ</t>
    </rPh>
    <phoneticPr fontId="3"/>
  </si>
  <si>
    <t>その他</t>
    <rPh sb="2" eb="3">
      <t>ホカ</t>
    </rPh>
    <phoneticPr fontId="3"/>
  </si>
  <si>
    <t>物品</t>
    <rPh sb="0" eb="2">
      <t>ブッピン</t>
    </rPh>
    <phoneticPr fontId="3"/>
  </si>
  <si>
    <t>物品減価償却累計額</t>
    <rPh sb="0" eb="2">
      <t>ブッピン</t>
    </rPh>
    <rPh sb="2" eb="4">
      <t>ゲンカ</t>
    </rPh>
    <rPh sb="4" eb="6">
      <t>ショウキャク</t>
    </rPh>
    <rPh sb="6" eb="9">
      <t>ルイケイガク</t>
    </rPh>
    <phoneticPr fontId="3"/>
  </si>
  <si>
    <t>無形固定資産</t>
    <rPh sb="0" eb="2">
      <t>ムケイ</t>
    </rPh>
    <rPh sb="2" eb="6">
      <t>コテイシサン</t>
    </rPh>
    <phoneticPr fontId="3"/>
  </si>
  <si>
    <t>ソフトウェア</t>
  </si>
  <si>
    <t>投資その他の資産</t>
    <rPh sb="0" eb="2">
      <t>トウシ</t>
    </rPh>
    <rPh sb="4" eb="5">
      <t>ホカ</t>
    </rPh>
    <rPh sb="6" eb="8">
      <t>シサン</t>
    </rPh>
    <phoneticPr fontId="3"/>
  </si>
  <si>
    <t>投資及び出資金</t>
    <rPh sb="0" eb="2">
      <t>トウシ</t>
    </rPh>
    <rPh sb="2" eb="3">
      <t>オヨ</t>
    </rPh>
    <rPh sb="4" eb="7">
      <t>シュッシキン</t>
    </rPh>
    <phoneticPr fontId="3"/>
  </si>
  <si>
    <t>有価証券</t>
    <rPh sb="0" eb="2">
      <t>ユウカ</t>
    </rPh>
    <rPh sb="2" eb="4">
      <t>ショウケン</t>
    </rPh>
    <phoneticPr fontId="3"/>
  </si>
  <si>
    <t>出資金</t>
    <rPh sb="0" eb="3">
      <t>シュッシキン</t>
    </rPh>
    <phoneticPr fontId="3"/>
  </si>
  <si>
    <t>長期延滞債権</t>
    <rPh sb="0" eb="2">
      <t>チョウキ</t>
    </rPh>
    <rPh sb="2" eb="4">
      <t>エンタイ</t>
    </rPh>
    <rPh sb="4" eb="6">
      <t>サイケン</t>
    </rPh>
    <phoneticPr fontId="3"/>
  </si>
  <si>
    <t>長期貸付金</t>
    <rPh sb="0" eb="2">
      <t>チョウキ</t>
    </rPh>
    <rPh sb="2" eb="5">
      <t>カシツケキン</t>
    </rPh>
    <phoneticPr fontId="3"/>
  </si>
  <si>
    <t>基金</t>
    <rPh sb="0" eb="2">
      <t>キキン</t>
    </rPh>
    <phoneticPr fontId="3"/>
  </si>
  <si>
    <t>減債基金</t>
    <rPh sb="0" eb="2">
      <t>ゲンサイ</t>
    </rPh>
    <rPh sb="2" eb="4">
      <t>キキン</t>
    </rPh>
    <phoneticPr fontId="3"/>
  </si>
  <si>
    <t>徴収不能引当金</t>
    <rPh sb="0" eb="2">
      <t>チョウシュウ</t>
    </rPh>
    <rPh sb="2" eb="4">
      <t>フノウ</t>
    </rPh>
    <rPh sb="4" eb="7">
      <t>ヒキアテキン</t>
    </rPh>
    <phoneticPr fontId="3"/>
  </si>
  <si>
    <t>流動資産</t>
    <rPh sb="0" eb="2">
      <t>リュウドウ</t>
    </rPh>
    <rPh sb="2" eb="4">
      <t>シサン</t>
    </rPh>
    <phoneticPr fontId="3"/>
  </si>
  <si>
    <t>現金預金</t>
    <rPh sb="0" eb="2">
      <t>ゲンキン</t>
    </rPh>
    <rPh sb="2" eb="4">
      <t>ヨキン</t>
    </rPh>
    <phoneticPr fontId="3"/>
  </si>
  <si>
    <t>未収金</t>
    <rPh sb="0" eb="3">
      <t>ミシュウキン</t>
    </rPh>
    <phoneticPr fontId="3"/>
  </si>
  <si>
    <t>短期貸付金</t>
    <rPh sb="0" eb="2">
      <t>タンキ</t>
    </rPh>
    <rPh sb="2" eb="5">
      <t>カシツケキン</t>
    </rPh>
    <phoneticPr fontId="3"/>
  </si>
  <si>
    <t>財政調整基金</t>
    <rPh sb="0" eb="2">
      <t>ザイセイ</t>
    </rPh>
    <rPh sb="2" eb="4">
      <t>チョウセイ</t>
    </rPh>
    <rPh sb="4" eb="6">
      <t>キキン</t>
    </rPh>
    <phoneticPr fontId="3"/>
  </si>
  <si>
    <t>棚卸資産</t>
    <rPh sb="0" eb="2">
      <t>タナオロ</t>
    </rPh>
    <rPh sb="2" eb="4">
      <t>シサン</t>
    </rPh>
    <phoneticPr fontId="3"/>
  </si>
  <si>
    <t>純資産合計</t>
    <rPh sb="0" eb="3">
      <t>ジュンシサン</t>
    </rPh>
    <rPh sb="3" eb="5">
      <t>ゴウケイ</t>
    </rPh>
    <phoneticPr fontId="3"/>
  </si>
  <si>
    <t>資産合計</t>
    <rPh sb="0" eb="2">
      <t>シサン</t>
    </rPh>
    <rPh sb="2" eb="4">
      <t>ゴウケイ</t>
    </rPh>
    <phoneticPr fontId="3"/>
  </si>
  <si>
    <t>負債及び純資産合計</t>
    <rPh sb="0" eb="2">
      <t>フサイ</t>
    </rPh>
    <rPh sb="2" eb="3">
      <t>オヨ</t>
    </rPh>
    <rPh sb="4" eb="7">
      <t>ジュンシサン</t>
    </rPh>
    <rPh sb="7" eb="9">
      <t>ゴウケイ</t>
    </rPh>
    <phoneticPr fontId="3"/>
  </si>
  <si>
    <t>【様式第２号】</t>
    <rPh sb="1" eb="3">
      <t>ヨウシキ</t>
    </rPh>
    <rPh sb="3" eb="4">
      <t>ダイ</t>
    </rPh>
    <rPh sb="5" eb="6">
      <t>ゴウ</t>
    </rPh>
    <phoneticPr fontId="3"/>
  </si>
  <si>
    <t>自　平成　　年　　月　　日</t>
    <rPh sb="0" eb="1">
      <t>ジ</t>
    </rPh>
    <rPh sb="2" eb="4">
      <t>ヘイセイ</t>
    </rPh>
    <rPh sb="6" eb="7">
      <t>ネン</t>
    </rPh>
    <rPh sb="9" eb="10">
      <t>ガツ</t>
    </rPh>
    <rPh sb="12" eb="13">
      <t>ニチ</t>
    </rPh>
    <phoneticPr fontId="3"/>
  </si>
  <si>
    <t>人件費</t>
    <rPh sb="0" eb="3">
      <t>ジンケンヒ</t>
    </rPh>
    <phoneticPr fontId="3"/>
  </si>
  <si>
    <t>賞与等引当金繰入額</t>
    <rPh sb="0" eb="2">
      <t>ショウヨ</t>
    </rPh>
    <rPh sb="2" eb="3">
      <t>ナド</t>
    </rPh>
    <rPh sb="3" eb="5">
      <t>ヒキアテ</t>
    </rPh>
    <rPh sb="5" eb="6">
      <t>キン</t>
    </rPh>
    <rPh sb="6" eb="8">
      <t>クリイレ</t>
    </rPh>
    <rPh sb="8" eb="9">
      <t>ガク</t>
    </rPh>
    <phoneticPr fontId="3"/>
  </si>
  <si>
    <t>退職手当引当金繰入額</t>
    <rPh sb="2" eb="4">
      <t>テアテ</t>
    </rPh>
    <rPh sb="4" eb="7">
      <t>ヒキアテキン</t>
    </rPh>
    <rPh sb="7" eb="9">
      <t>クリイレ</t>
    </rPh>
    <rPh sb="9" eb="10">
      <t>ガク</t>
    </rPh>
    <phoneticPr fontId="3"/>
  </si>
  <si>
    <t>物件費等</t>
    <rPh sb="0" eb="3">
      <t>ブッケンヒ</t>
    </rPh>
    <rPh sb="3" eb="4">
      <t>ナド</t>
    </rPh>
    <phoneticPr fontId="3"/>
  </si>
  <si>
    <t>物件費</t>
    <rPh sb="0" eb="3">
      <t>ブッケンヒ</t>
    </rPh>
    <phoneticPr fontId="3"/>
  </si>
  <si>
    <t>維持補修費</t>
    <rPh sb="0" eb="2">
      <t>イジ</t>
    </rPh>
    <rPh sb="2" eb="5">
      <t>ホシュウヒ</t>
    </rPh>
    <phoneticPr fontId="3"/>
  </si>
  <si>
    <t>減価償却費</t>
    <rPh sb="0" eb="2">
      <t>ゲンカ</t>
    </rPh>
    <rPh sb="2" eb="4">
      <t>ショウキャク</t>
    </rPh>
    <rPh sb="4" eb="5">
      <t>ヒ</t>
    </rPh>
    <phoneticPr fontId="3"/>
  </si>
  <si>
    <t>支払利息</t>
    <rPh sb="0" eb="2">
      <t>シハライ</t>
    </rPh>
    <rPh sb="2" eb="4">
      <t>リソク</t>
    </rPh>
    <phoneticPr fontId="3"/>
  </si>
  <si>
    <t>徴収不能引当金繰入額</t>
    <rPh sb="0" eb="2">
      <t>チョウシュウ</t>
    </rPh>
    <rPh sb="2" eb="4">
      <t>フノウ</t>
    </rPh>
    <rPh sb="4" eb="7">
      <t>ヒキアテキン</t>
    </rPh>
    <rPh sb="7" eb="9">
      <t>クリイレ</t>
    </rPh>
    <rPh sb="9" eb="10">
      <t>ガク</t>
    </rPh>
    <phoneticPr fontId="3"/>
  </si>
  <si>
    <t>移転費用</t>
    <rPh sb="0" eb="2">
      <t>イテン</t>
    </rPh>
    <rPh sb="2" eb="4">
      <t>ヒヨウ</t>
    </rPh>
    <phoneticPr fontId="3"/>
  </si>
  <si>
    <t>補助金等</t>
    <rPh sb="0" eb="4">
      <t>ホジョキンナド</t>
    </rPh>
    <phoneticPr fontId="3"/>
  </si>
  <si>
    <t>社会保障給付</t>
    <rPh sb="0" eb="2">
      <t>シャカイ</t>
    </rPh>
    <rPh sb="2" eb="4">
      <t>ホショウ</t>
    </rPh>
    <rPh sb="4" eb="6">
      <t>キュウフ</t>
    </rPh>
    <phoneticPr fontId="3"/>
  </si>
  <si>
    <t>他会計への繰出金</t>
    <rPh sb="0" eb="1">
      <t>ホカ</t>
    </rPh>
    <rPh sb="1" eb="3">
      <t>カイケイ</t>
    </rPh>
    <rPh sb="2" eb="3">
      <t>ケイ</t>
    </rPh>
    <rPh sb="5" eb="6">
      <t>クリ</t>
    </rPh>
    <rPh sb="6" eb="8">
      <t>シュッキン</t>
    </rPh>
    <phoneticPr fontId="3"/>
  </si>
  <si>
    <t>経常収益</t>
    <rPh sb="0" eb="2">
      <t>ケイジョウ</t>
    </rPh>
    <rPh sb="2" eb="4">
      <t>シュウエキ</t>
    </rPh>
    <phoneticPr fontId="3"/>
  </si>
  <si>
    <t>使用料及び手数料</t>
    <rPh sb="0" eb="3">
      <t>シヨウリョウ</t>
    </rPh>
    <rPh sb="3" eb="4">
      <t>オヨ</t>
    </rPh>
    <rPh sb="5" eb="8">
      <t>テスウリョウ</t>
    </rPh>
    <phoneticPr fontId="3"/>
  </si>
  <si>
    <t>純経常行政コスト</t>
    <rPh sb="0" eb="1">
      <t>ジュン</t>
    </rPh>
    <rPh sb="1" eb="3">
      <t>ケイジョウ</t>
    </rPh>
    <rPh sb="3" eb="5">
      <t>ギョウセイ</t>
    </rPh>
    <phoneticPr fontId="3"/>
  </si>
  <si>
    <t>臨時損失</t>
    <rPh sb="0" eb="2">
      <t>リンジ</t>
    </rPh>
    <rPh sb="2" eb="4">
      <t>ソンシツ</t>
    </rPh>
    <phoneticPr fontId="3"/>
  </si>
  <si>
    <t>災害復旧事業費</t>
    <rPh sb="0" eb="2">
      <t>サイガイ</t>
    </rPh>
    <rPh sb="2" eb="4">
      <t>フッキュウ</t>
    </rPh>
    <rPh sb="4" eb="7">
      <t>ジギョウヒ</t>
    </rPh>
    <phoneticPr fontId="3"/>
  </si>
  <si>
    <t>資産除売却損</t>
    <rPh sb="0" eb="2">
      <t>シサン</t>
    </rPh>
    <rPh sb="2" eb="3">
      <t>ジョ</t>
    </rPh>
    <rPh sb="3" eb="5">
      <t>バイキャク</t>
    </rPh>
    <rPh sb="5" eb="6">
      <t>ソン</t>
    </rPh>
    <phoneticPr fontId="3"/>
  </si>
  <si>
    <t>投資損失引当金繰入額</t>
    <rPh sb="0" eb="2">
      <t>トウシ</t>
    </rPh>
    <rPh sb="2" eb="4">
      <t>ソンシツ</t>
    </rPh>
    <rPh sb="4" eb="7">
      <t>ヒキアテキン</t>
    </rPh>
    <rPh sb="7" eb="9">
      <t>クリイレ</t>
    </rPh>
    <rPh sb="9" eb="10">
      <t>ガク</t>
    </rPh>
    <phoneticPr fontId="3"/>
  </si>
  <si>
    <t>損失補償等引当金繰入額</t>
    <rPh sb="0" eb="2">
      <t>ソンシツ</t>
    </rPh>
    <rPh sb="2" eb="4">
      <t>ホショウ</t>
    </rPh>
    <rPh sb="4" eb="5">
      <t>ナド</t>
    </rPh>
    <rPh sb="5" eb="8">
      <t>ヒキアテキン</t>
    </rPh>
    <rPh sb="8" eb="10">
      <t>クリイレ</t>
    </rPh>
    <rPh sb="10" eb="11">
      <t>ガク</t>
    </rPh>
    <phoneticPr fontId="3"/>
  </si>
  <si>
    <t>臨時利益</t>
    <rPh sb="0" eb="2">
      <t>リンジ</t>
    </rPh>
    <rPh sb="2" eb="4">
      <t>リエキ</t>
    </rPh>
    <phoneticPr fontId="3"/>
  </si>
  <si>
    <t>資産売却益</t>
    <rPh sb="0" eb="2">
      <t>シサン</t>
    </rPh>
    <rPh sb="2" eb="5">
      <t>バイキャクエキ</t>
    </rPh>
    <phoneticPr fontId="3"/>
  </si>
  <si>
    <t>純行政コスト</t>
    <rPh sb="0" eb="1">
      <t>ジュン</t>
    </rPh>
    <rPh sb="1" eb="3">
      <t>ギョウセイ</t>
    </rPh>
    <phoneticPr fontId="3"/>
  </si>
  <si>
    <t>【様式第３号】</t>
    <rPh sb="1" eb="3">
      <t>ヨウシキ</t>
    </rPh>
    <rPh sb="3" eb="4">
      <t>ダイ</t>
    </rPh>
    <rPh sb="5" eb="6">
      <t>ゴウ</t>
    </rPh>
    <phoneticPr fontId="3"/>
  </si>
  <si>
    <t>合計</t>
    <rPh sb="0" eb="2">
      <t>ゴウケイ</t>
    </rPh>
    <phoneticPr fontId="3"/>
  </si>
  <si>
    <t>固定資産
等形成分</t>
    <rPh sb="0" eb="4">
      <t>コテイシサン</t>
    </rPh>
    <rPh sb="5" eb="6">
      <t>ナド</t>
    </rPh>
    <rPh sb="6" eb="8">
      <t>ケイセイ</t>
    </rPh>
    <rPh sb="8" eb="9">
      <t>ブン</t>
    </rPh>
    <phoneticPr fontId="3"/>
  </si>
  <si>
    <t>余剰分
（不足分）</t>
    <rPh sb="0" eb="3">
      <t>ヨジョウブン</t>
    </rPh>
    <rPh sb="5" eb="8">
      <t>フソクブン</t>
    </rPh>
    <phoneticPr fontId="3"/>
  </si>
  <si>
    <t>前年度末純資産残高</t>
    <rPh sb="0" eb="3">
      <t>ゼンネンド</t>
    </rPh>
    <rPh sb="3" eb="4">
      <t>マツ</t>
    </rPh>
    <rPh sb="4" eb="7">
      <t>ジュンシサン</t>
    </rPh>
    <rPh sb="7" eb="9">
      <t>ザンダカ</t>
    </rPh>
    <phoneticPr fontId="3"/>
  </si>
  <si>
    <t>純行政コスト（△）</t>
    <rPh sb="0" eb="1">
      <t>ジュン</t>
    </rPh>
    <rPh sb="1" eb="3">
      <t>ギョウセイ</t>
    </rPh>
    <phoneticPr fontId="3"/>
  </si>
  <si>
    <t>財源</t>
    <rPh sb="0" eb="2">
      <t>ザイゲン</t>
    </rPh>
    <phoneticPr fontId="3"/>
  </si>
  <si>
    <t>税収等</t>
    <rPh sb="0" eb="2">
      <t>ゼイシュウ</t>
    </rPh>
    <rPh sb="2" eb="3">
      <t>ナド</t>
    </rPh>
    <phoneticPr fontId="3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</si>
  <si>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3"/>
  </si>
  <si>
    <t>本年度差額</t>
    <rPh sb="0" eb="3">
      <t>ホンネンド</t>
    </rPh>
    <rPh sb="3" eb="5">
      <t>サガク</t>
    </rPh>
    <phoneticPr fontId="3"/>
  </si>
  <si>
    <t>固定資産等の変動（内部変動）</t>
    <rPh sb="0" eb="2">
      <t>コテイ</t>
    </rPh>
    <rPh sb="2" eb="4">
      <t>シサン</t>
    </rPh>
    <rPh sb="4" eb="5">
      <t>ナド</t>
    </rPh>
    <rPh sb="6" eb="8">
      <t>ヘンドウ</t>
    </rPh>
    <rPh sb="9" eb="11">
      <t>ナイブ</t>
    </rPh>
    <rPh sb="11" eb="13">
      <t>ヘンドウ</t>
    </rPh>
    <phoneticPr fontId="3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</si>
  <si>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3"/>
  </si>
  <si>
    <t>有形固定資産等の減少</t>
    <rPh sb="0" eb="2">
      <t>ユウケイ</t>
    </rPh>
    <rPh sb="2" eb="4">
      <t>コテイ</t>
    </rPh>
    <rPh sb="4" eb="6">
      <t>シサン</t>
    </rPh>
    <rPh sb="6" eb="7">
      <t>ナド</t>
    </rPh>
    <rPh sb="8" eb="10">
      <t>ゲンショウ</t>
    </rPh>
    <phoneticPr fontId="3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</si>
  <si>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3"/>
  </si>
  <si>
    <t>貸付金・基金等の減少</t>
    <rPh sb="0" eb="3">
      <t>カシツケキン</t>
    </rPh>
    <rPh sb="4" eb="6">
      <t>キキン</t>
    </rPh>
    <rPh sb="6" eb="7">
      <t>ナド</t>
    </rPh>
    <rPh sb="8" eb="10">
      <t>ゲンショウ</t>
    </rPh>
    <phoneticPr fontId="3"/>
  </si>
  <si>
    <t>資産評価差額</t>
    <rPh sb="0" eb="2">
      <t>シサン</t>
    </rPh>
    <rPh sb="2" eb="4">
      <t>ヒョウカ</t>
    </rPh>
    <rPh sb="4" eb="6">
      <t>サガク</t>
    </rPh>
    <phoneticPr fontId="3"/>
  </si>
  <si>
    <t>無償所管換等</t>
    <rPh sb="0" eb="2">
      <t>ムショウ</t>
    </rPh>
    <rPh sb="2" eb="4">
      <t>ショカン</t>
    </rPh>
    <rPh sb="4" eb="5">
      <t>カ</t>
    </rPh>
    <rPh sb="5" eb="6">
      <t>ナド</t>
    </rPh>
    <phoneticPr fontId="3"/>
  </si>
  <si>
    <t>本年度純資産変動額</t>
    <rPh sb="0" eb="3">
      <t>ホンネンド</t>
    </rPh>
    <rPh sb="3" eb="6">
      <t>ジュンシサン</t>
    </rPh>
    <rPh sb="6" eb="8">
      <t>ヘンドウ</t>
    </rPh>
    <rPh sb="8" eb="9">
      <t>ガク</t>
    </rPh>
    <phoneticPr fontId="3"/>
  </si>
  <si>
    <t>本年度末純資産残高</t>
    <rPh sb="0" eb="3">
      <t>ホンネンド</t>
    </rPh>
    <rPh sb="3" eb="4">
      <t>マツ</t>
    </rPh>
    <rPh sb="4" eb="7">
      <t>ジュンシサン</t>
    </rPh>
    <rPh sb="7" eb="9">
      <t>ザンダカ</t>
    </rPh>
    <phoneticPr fontId="3"/>
  </si>
  <si>
    <t>【様式第２号及び第３号（結合）】</t>
    <rPh sb="1" eb="3">
      <t>ヨウシキ</t>
    </rPh>
    <rPh sb="3" eb="4">
      <t>ダイ</t>
    </rPh>
    <rPh sb="5" eb="6">
      <t>ゴウ</t>
    </rPh>
    <rPh sb="6" eb="7">
      <t>オヨ</t>
    </rPh>
    <rPh sb="8" eb="9">
      <t>ダイ</t>
    </rPh>
    <rPh sb="10" eb="11">
      <t>ゴウ</t>
    </rPh>
    <rPh sb="12" eb="14">
      <t>ケツゴウ</t>
    </rPh>
    <phoneticPr fontId="3"/>
  </si>
  <si>
    <t>行政コスト及び純資産変動計算書</t>
    <rPh sb="0" eb="2">
      <t>ギョウセイ</t>
    </rPh>
    <rPh sb="5" eb="6">
      <t>オヨ</t>
    </rPh>
    <rPh sb="7" eb="10">
      <t>ジュンシサン</t>
    </rPh>
    <rPh sb="10" eb="12">
      <t>ヘンドウ</t>
    </rPh>
    <rPh sb="12" eb="15">
      <t>ケイサンショ</t>
    </rPh>
    <phoneticPr fontId="3"/>
  </si>
  <si>
    <t>経常費用</t>
    <rPh sb="0" eb="2">
      <t>ケイジョウ</t>
    </rPh>
    <rPh sb="2" eb="4">
      <t>ヒヨウ</t>
    </rPh>
    <phoneticPr fontId="3"/>
  </si>
  <si>
    <t>業務費用</t>
    <rPh sb="0" eb="2">
      <t>ギョウム</t>
    </rPh>
    <rPh sb="2" eb="4">
      <t>ヒヨウ</t>
    </rPh>
    <phoneticPr fontId="3"/>
  </si>
  <si>
    <r>
      <rPr>
        <sz val="9"/>
        <color indexed="8"/>
        <rFont val="ＭＳ Ｐゴシック"/>
        <family val="3"/>
        <charset val="128"/>
      </rPr>
      <t>職員</t>
    </r>
    <r>
      <rPr>
        <sz val="9"/>
        <rFont val="ＭＳ Ｐゴシック"/>
        <family val="3"/>
        <charset val="128"/>
      </rPr>
      <t>給与費</t>
    </r>
    <rPh sb="0" eb="2">
      <t>ショクイン</t>
    </rPh>
    <rPh sb="2" eb="4">
      <t>キュウヨ</t>
    </rPh>
    <rPh sb="4" eb="5">
      <t>ヒ</t>
    </rPh>
    <phoneticPr fontId="3"/>
  </si>
  <si>
    <t>その他の業務費用</t>
    <rPh sb="2" eb="3">
      <t>タ</t>
    </rPh>
    <rPh sb="4" eb="6">
      <t>ギョウム</t>
    </rPh>
    <rPh sb="6" eb="8">
      <t>ヒヨウ</t>
    </rPh>
    <phoneticPr fontId="3"/>
  </si>
  <si>
    <r>
      <t>臨時</t>
    </r>
    <r>
      <rPr>
        <sz val="9"/>
        <color indexed="8"/>
        <rFont val="ＭＳ Ｐゴシック"/>
        <family val="3"/>
        <charset val="128"/>
      </rPr>
      <t>利益</t>
    </r>
    <rPh sb="0" eb="2">
      <t>リンジ</t>
    </rPh>
    <rPh sb="2" eb="4">
      <t>リエキ</t>
    </rPh>
    <phoneticPr fontId="3"/>
  </si>
  <si>
    <t>余剰分（不足分）</t>
    <rPh sb="0" eb="3">
      <t>ヨジョウブン</t>
    </rPh>
    <rPh sb="4" eb="6">
      <t>フソク</t>
    </rPh>
    <rPh sb="6" eb="7">
      <t>ブン</t>
    </rPh>
    <phoneticPr fontId="3"/>
  </si>
  <si>
    <t>固定資産等の変動（内部変動）</t>
    <rPh sb="9" eb="11">
      <t>ナイブ</t>
    </rPh>
    <rPh sb="11" eb="13">
      <t>ヘンドウ</t>
    </rPh>
    <phoneticPr fontId="3"/>
  </si>
  <si>
    <t>無償所管換等</t>
    <rPh sb="0" eb="2">
      <t>ムショウ</t>
    </rPh>
    <rPh sb="2" eb="4">
      <t>ショカン</t>
    </rPh>
    <rPh sb="4" eb="5">
      <t>ガ</t>
    </rPh>
    <rPh sb="5" eb="6">
      <t>ナド</t>
    </rPh>
    <phoneticPr fontId="3"/>
  </si>
  <si>
    <t>【様式第４号】</t>
    <rPh sb="1" eb="3">
      <t>ヨウシキ</t>
    </rPh>
    <rPh sb="3" eb="4">
      <t>ダイ</t>
    </rPh>
    <rPh sb="5" eb="6">
      <t>ゴウ</t>
    </rPh>
    <phoneticPr fontId="3"/>
  </si>
  <si>
    <t>【業務活動収支】</t>
    <rPh sb="1" eb="3">
      <t>ギョウム</t>
    </rPh>
    <rPh sb="3" eb="5">
      <t>カツドウ</t>
    </rPh>
    <rPh sb="5" eb="7">
      <t>シュウシ</t>
    </rPh>
    <phoneticPr fontId="3"/>
  </si>
  <si>
    <t>業務支出</t>
    <rPh sb="0" eb="2">
      <t>ギョウム</t>
    </rPh>
    <rPh sb="2" eb="4">
      <t>シシュツ</t>
    </rPh>
    <phoneticPr fontId="3"/>
  </si>
  <si>
    <t>業務費用支出</t>
    <rPh sb="0" eb="2">
      <t>ギョウム</t>
    </rPh>
    <rPh sb="2" eb="4">
      <t>ヒヨウ</t>
    </rPh>
    <rPh sb="4" eb="6">
      <t>シシュツ</t>
    </rPh>
    <phoneticPr fontId="3"/>
  </si>
  <si>
    <t>人件費支出</t>
    <rPh sb="0" eb="3">
      <t>ジンケンヒ</t>
    </rPh>
    <rPh sb="3" eb="5">
      <t>シシュツ</t>
    </rPh>
    <phoneticPr fontId="3"/>
  </si>
  <si>
    <t>物件費等支出</t>
    <rPh sb="0" eb="3">
      <t>ブッケンヒ</t>
    </rPh>
    <rPh sb="3" eb="4">
      <t>ナド</t>
    </rPh>
    <rPh sb="4" eb="6">
      <t>シシュツ</t>
    </rPh>
    <phoneticPr fontId="3"/>
  </si>
  <si>
    <t>支払利息支出</t>
    <rPh sb="0" eb="2">
      <t>シハラ</t>
    </rPh>
    <rPh sb="2" eb="4">
      <t>リソク</t>
    </rPh>
    <rPh sb="4" eb="6">
      <t>シシュツ</t>
    </rPh>
    <phoneticPr fontId="3"/>
  </si>
  <si>
    <t>その他の支出</t>
    <rPh sb="2" eb="3">
      <t>ホカ</t>
    </rPh>
    <rPh sb="4" eb="6">
      <t>シシュツ</t>
    </rPh>
    <phoneticPr fontId="3"/>
  </si>
  <si>
    <t>移転費用支出</t>
    <rPh sb="0" eb="2">
      <t>イテン</t>
    </rPh>
    <rPh sb="2" eb="4">
      <t>ヒヨウ</t>
    </rPh>
    <rPh sb="4" eb="6">
      <t>シシュツ</t>
    </rPh>
    <phoneticPr fontId="3"/>
  </si>
  <si>
    <t>補助金等支出</t>
    <rPh sb="0" eb="3">
      <t>ホジョキン</t>
    </rPh>
    <rPh sb="3" eb="4">
      <t>ナド</t>
    </rPh>
    <rPh sb="4" eb="6">
      <t>シシュツ</t>
    </rPh>
    <phoneticPr fontId="3"/>
  </si>
  <si>
    <t>社会保障給付支出</t>
    <rPh sb="0" eb="2">
      <t>シャカイ</t>
    </rPh>
    <rPh sb="2" eb="4">
      <t>ホショウ</t>
    </rPh>
    <rPh sb="4" eb="6">
      <t>キュウフ</t>
    </rPh>
    <rPh sb="6" eb="8">
      <t>シシュツ</t>
    </rPh>
    <phoneticPr fontId="3"/>
  </si>
  <si>
    <t>他会計への繰出支出</t>
    <rPh sb="0" eb="1">
      <t>ホカ</t>
    </rPh>
    <rPh sb="1" eb="3">
      <t>カイケイ</t>
    </rPh>
    <rPh sb="5" eb="6">
      <t>ク</t>
    </rPh>
    <rPh sb="6" eb="7">
      <t>ダ</t>
    </rPh>
    <rPh sb="7" eb="9">
      <t>シシュツ</t>
    </rPh>
    <phoneticPr fontId="3"/>
  </si>
  <si>
    <t>業務収入</t>
    <rPh sb="0" eb="2">
      <t>ギョウム</t>
    </rPh>
    <rPh sb="2" eb="4">
      <t>シュウニュウ</t>
    </rPh>
    <phoneticPr fontId="3"/>
  </si>
  <si>
    <t>税収等収入</t>
    <rPh sb="0" eb="2">
      <t>ゼイシュウ</t>
    </rPh>
    <rPh sb="2" eb="3">
      <t>ナド</t>
    </rPh>
    <rPh sb="3" eb="5">
      <t>シュウニュウ</t>
    </rPh>
    <phoneticPr fontId="3"/>
  </si>
  <si>
    <t>国県等補助金収入</t>
    <rPh sb="0" eb="1">
      <t>クニ</t>
    </rPh>
    <rPh sb="1" eb="2">
      <t>ケン</t>
    </rPh>
    <rPh sb="2" eb="3">
      <t>ナド</t>
    </rPh>
    <rPh sb="3" eb="6">
      <t>ホジョキン</t>
    </rPh>
    <rPh sb="6" eb="8">
      <t>シュウニュウ</t>
    </rPh>
    <phoneticPr fontId="3"/>
  </si>
  <si>
    <t>使用料及び手数料収入</t>
    <rPh sb="0" eb="3">
      <t>シヨウリョウ</t>
    </rPh>
    <rPh sb="3" eb="4">
      <t>オヨ</t>
    </rPh>
    <rPh sb="5" eb="8">
      <t>テスウリョウ</t>
    </rPh>
    <rPh sb="8" eb="10">
      <t>シュウニュウ</t>
    </rPh>
    <phoneticPr fontId="3"/>
  </si>
  <si>
    <t>その他の収入</t>
    <rPh sb="2" eb="3">
      <t>ホカ</t>
    </rPh>
    <rPh sb="4" eb="6">
      <t>シュウニュウ</t>
    </rPh>
    <phoneticPr fontId="3"/>
  </si>
  <si>
    <t>臨時支出</t>
    <rPh sb="0" eb="2">
      <t>リンジ</t>
    </rPh>
    <rPh sb="2" eb="4">
      <t>シシュツ</t>
    </rPh>
    <phoneticPr fontId="3"/>
  </si>
  <si>
    <t>災害復旧事業費支出</t>
    <rPh sb="0" eb="2">
      <t>サイガイ</t>
    </rPh>
    <rPh sb="2" eb="4">
      <t>フッキュウ</t>
    </rPh>
    <rPh sb="4" eb="7">
      <t>ジギョウヒ</t>
    </rPh>
    <rPh sb="7" eb="9">
      <t>シシュツ</t>
    </rPh>
    <phoneticPr fontId="3"/>
  </si>
  <si>
    <t>臨時収入</t>
    <rPh sb="0" eb="2">
      <t>リンジ</t>
    </rPh>
    <rPh sb="2" eb="4">
      <t>シュウニュウ</t>
    </rPh>
    <phoneticPr fontId="3"/>
  </si>
  <si>
    <t>業務活動収支</t>
    <rPh sb="0" eb="2">
      <t>ギョウム</t>
    </rPh>
    <rPh sb="2" eb="4">
      <t>カツドウ</t>
    </rPh>
    <rPh sb="4" eb="6">
      <t>シュウシ</t>
    </rPh>
    <phoneticPr fontId="3"/>
  </si>
  <si>
    <t>【投資活動収支】</t>
    <rPh sb="1" eb="3">
      <t>トウシ</t>
    </rPh>
    <rPh sb="3" eb="5">
      <t>カツドウ</t>
    </rPh>
    <rPh sb="5" eb="7">
      <t>シュウシ</t>
    </rPh>
    <phoneticPr fontId="3"/>
  </si>
  <si>
    <t>投資活動支出</t>
    <rPh sb="0" eb="2">
      <t>トウシ</t>
    </rPh>
    <rPh sb="2" eb="4">
      <t>カツドウ</t>
    </rPh>
    <rPh sb="4" eb="6">
      <t>シシュツ</t>
    </rPh>
    <phoneticPr fontId="3"/>
  </si>
  <si>
    <t>公共施設等整備費支出</t>
    <rPh sb="0" eb="2">
      <t>コウキョウ</t>
    </rPh>
    <rPh sb="2" eb="4">
      <t>シセツ</t>
    </rPh>
    <rPh sb="4" eb="5">
      <t>ナド</t>
    </rPh>
    <rPh sb="5" eb="7">
      <t>セイビ</t>
    </rPh>
    <rPh sb="7" eb="8">
      <t>ヒ</t>
    </rPh>
    <rPh sb="8" eb="10">
      <t>シシュツ</t>
    </rPh>
    <phoneticPr fontId="3"/>
  </si>
  <si>
    <t>基金積立金支出</t>
    <rPh sb="0" eb="2">
      <t>キキン</t>
    </rPh>
    <rPh sb="2" eb="4">
      <t>ツミタテ</t>
    </rPh>
    <rPh sb="4" eb="5">
      <t>キン</t>
    </rPh>
    <rPh sb="5" eb="7">
      <t>シシュツ</t>
    </rPh>
    <phoneticPr fontId="3"/>
  </si>
  <si>
    <t>投資及び出資金支出</t>
    <rPh sb="0" eb="2">
      <t>トウシ</t>
    </rPh>
    <rPh sb="2" eb="3">
      <t>オヨ</t>
    </rPh>
    <rPh sb="4" eb="7">
      <t>シュッシキン</t>
    </rPh>
    <rPh sb="7" eb="9">
      <t>シシュツ</t>
    </rPh>
    <phoneticPr fontId="3"/>
  </si>
  <si>
    <t>貸付金支出</t>
    <rPh sb="0" eb="3">
      <t>カシツケキン</t>
    </rPh>
    <rPh sb="3" eb="5">
      <t>シシュツ</t>
    </rPh>
    <phoneticPr fontId="3"/>
  </si>
  <si>
    <t>投資活動収入</t>
    <rPh sb="0" eb="2">
      <t>トウシ</t>
    </rPh>
    <rPh sb="2" eb="4">
      <t>カツドウ</t>
    </rPh>
    <rPh sb="4" eb="6">
      <t>シュウニュウ</t>
    </rPh>
    <phoneticPr fontId="3"/>
  </si>
  <si>
    <t>基金取崩収入</t>
    <rPh sb="0" eb="2">
      <t>キキン</t>
    </rPh>
    <rPh sb="2" eb="4">
      <t>トリクズシ</t>
    </rPh>
    <rPh sb="4" eb="6">
      <t>シュウニュウ</t>
    </rPh>
    <phoneticPr fontId="3"/>
  </si>
  <si>
    <t>貸付金元金回収収入</t>
    <rPh sb="0" eb="3">
      <t>カシツケキン</t>
    </rPh>
    <rPh sb="3" eb="5">
      <t>ガンキン</t>
    </rPh>
    <rPh sb="5" eb="7">
      <t>カイシュウ</t>
    </rPh>
    <rPh sb="7" eb="9">
      <t>シュウニュウ</t>
    </rPh>
    <phoneticPr fontId="3"/>
  </si>
  <si>
    <t>資産売却収入</t>
    <rPh sb="0" eb="2">
      <t>シサン</t>
    </rPh>
    <rPh sb="2" eb="4">
      <t>バイキャク</t>
    </rPh>
    <rPh sb="4" eb="6">
      <t>シュウニュウ</t>
    </rPh>
    <phoneticPr fontId="3"/>
  </si>
  <si>
    <t>投資活動収支</t>
    <rPh sb="0" eb="2">
      <t>トウシ</t>
    </rPh>
    <rPh sb="2" eb="4">
      <t>カツドウ</t>
    </rPh>
    <rPh sb="4" eb="6">
      <t>シュウシ</t>
    </rPh>
    <phoneticPr fontId="3"/>
  </si>
  <si>
    <t>【財務活動収支】</t>
    <rPh sb="1" eb="3">
      <t>ザイム</t>
    </rPh>
    <rPh sb="3" eb="5">
      <t>カツドウ</t>
    </rPh>
    <rPh sb="5" eb="7">
      <t>シュウシ</t>
    </rPh>
    <phoneticPr fontId="3"/>
  </si>
  <si>
    <t>財務活動支出</t>
    <rPh sb="0" eb="2">
      <t>ザイム</t>
    </rPh>
    <rPh sb="2" eb="4">
      <t>カツドウ</t>
    </rPh>
    <rPh sb="4" eb="6">
      <t>シシュツ</t>
    </rPh>
    <phoneticPr fontId="3"/>
  </si>
  <si>
    <t>地方債償還支出</t>
    <rPh sb="0" eb="3">
      <t>チホウサイ</t>
    </rPh>
    <rPh sb="3" eb="5">
      <t>ショウカン</t>
    </rPh>
    <rPh sb="5" eb="7">
      <t>シシュツ</t>
    </rPh>
    <phoneticPr fontId="3"/>
  </si>
  <si>
    <t>財務活動収入</t>
    <rPh sb="0" eb="2">
      <t>ザイム</t>
    </rPh>
    <rPh sb="2" eb="4">
      <t>カツドウ</t>
    </rPh>
    <rPh sb="4" eb="6">
      <t>シュウニュウ</t>
    </rPh>
    <phoneticPr fontId="3"/>
  </si>
  <si>
    <t>地方債発行収入</t>
    <rPh sb="0" eb="3">
      <t>チホウサイ</t>
    </rPh>
    <rPh sb="3" eb="5">
      <t>ハッコウ</t>
    </rPh>
    <rPh sb="5" eb="7">
      <t>シュウニュウ</t>
    </rPh>
    <phoneticPr fontId="3"/>
  </si>
  <si>
    <t>財務活動収支</t>
    <rPh sb="0" eb="2">
      <t>ザイム</t>
    </rPh>
    <rPh sb="2" eb="4">
      <t>カツドウ</t>
    </rPh>
    <rPh sb="4" eb="6">
      <t>シュウシ</t>
    </rPh>
    <phoneticPr fontId="3"/>
  </si>
  <si>
    <t>本年度資金収支額</t>
    <rPh sb="0" eb="3">
      <t>ホンネンド</t>
    </rPh>
    <rPh sb="3" eb="5">
      <t>シキン</t>
    </rPh>
    <rPh sb="5" eb="7">
      <t>シュウシ</t>
    </rPh>
    <rPh sb="7" eb="8">
      <t>ガク</t>
    </rPh>
    <phoneticPr fontId="3"/>
  </si>
  <si>
    <t>前年度末資金残高</t>
    <rPh sb="0" eb="3">
      <t>ゼンネンド</t>
    </rPh>
    <rPh sb="3" eb="4">
      <t>マツ</t>
    </rPh>
    <rPh sb="4" eb="6">
      <t>シキン</t>
    </rPh>
    <rPh sb="6" eb="8">
      <t>ザンダカ</t>
    </rPh>
    <phoneticPr fontId="3"/>
  </si>
  <si>
    <t>本年度末資金残高</t>
    <rPh sb="0" eb="3">
      <t>ホンネンド</t>
    </rPh>
    <rPh sb="3" eb="4">
      <t>マツ</t>
    </rPh>
    <rPh sb="4" eb="6">
      <t>シキン</t>
    </rPh>
    <rPh sb="6" eb="8">
      <t>ザンダカ</t>
    </rPh>
    <phoneticPr fontId="3"/>
  </si>
  <si>
    <t>前年度末歳計外現金残高</t>
    <rPh sb="0" eb="3">
      <t>ゼンネンド</t>
    </rPh>
    <rPh sb="3" eb="4">
      <t>マツ</t>
    </rPh>
    <rPh sb="4" eb="6">
      <t>サイケイ</t>
    </rPh>
    <rPh sb="6" eb="7">
      <t>ガイ</t>
    </rPh>
    <rPh sb="7" eb="9">
      <t>ゲンキン</t>
    </rPh>
    <rPh sb="9" eb="11">
      <t>ザンダカ</t>
    </rPh>
    <phoneticPr fontId="3"/>
  </si>
  <si>
    <t>本年度歳計外現金増減額</t>
    <rPh sb="0" eb="3">
      <t>ホンネンド</t>
    </rPh>
    <rPh sb="3" eb="5">
      <t>サイケイ</t>
    </rPh>
    <rPh sb="5" eb="6">
      <t>ガイ</t>
    </rPh>
    <rPh sb="6" eb="8">
      <t>ゲンキン</t>
    </rPh>
    <rPh sb="8" eb="10">
      <t>ゾウゲン</t>
    </rPh>
    <rPh sb="10" eb="11">
      <t>ガク</t>
    </rPh>
    <phoneticPr fontId="3"/>
  </si>
  <si>
    <t>本年度末歳計外現金残高</t>
    <rPh sb="0" eb="3">
      <t>ホンネンド</t>
    </rPh>
    <rPh sb="3" eb="4">
      <t>マツ</t>
    </rPh>
    <rPh sb="4" eb="6">
      <t>サイケイ</t>
    </rPh>
    <rPh sb="6" eb="7">
      <t>ガイ</t>
    </rPh>
    <rPh sb="7" eb="9">
      <t>ゲンキン</t>
    </rPh>
    <rPh sb="9" eb="11">
      <t>ザンダカ</t>
    </rPh>
    <phoneticPr fontId="3"/>
  </si>
  <si>
    <t>本年度末現金預金残高</t>
    <rPh sb="0" eb="3">
      <t>ホンネンド</t>
    </rPh>
    <rPh sb="3" eb="4">
      <t>マツ</t>
    </rPh>
    <rPh sb="4" eb="6">
      <t>ゲンキン</t>
    </rPh>
    <rPh sb="6" eb="8">
      <t>ヨキン</t>
    </rPh>
    <rPh sb="8" eb="10">
      <t>ザンダカ</t>
    </rPh>
    <phoneticPr fontId="3"/>
  </si>
  <si>
    <t>【様式第１号】</t>
    <rPh sb="1" eb="3">
      <t>ヨウシキ</t>
    </rPh>
    <rPh sb="3" eb="4">
      <t>ダイ</t>
    </rPh>
    <rPh sb="5" eb="6">
      <t>ゴウ</t>
    </rPh>
    <phoneticPr fontId="3"/>
  </si>
  <si>
    <t>流動負債</t>
    <phoneticPr fontId="3"/>
  </si>
  <si>
    <t>船舶</t>
    <phoneticPr fontId="3"/>
  </si>
  <si>
    <t>船舶減価償却累計額</t>
    <phoneticPr fontId="3"/>
  </si>
  <si>
    <t>浮標等減価償却累計額</t>
    <phoneticPr fontId="3"/>
  </si>
  <si>
    <t>預り金</t>
    <phoneticPr fontId="3"/>
  </si>
  <si>
    <t>その他</t>
    <phoneticPr fontId="3"/>
  </si>
  <si>
    <t>その他</t>
    <phoneticPr fontId="3"/>
  </si>
  <si>
    <t>投資損失引当金</t>
    <phoneticPr fontId="3"/>
  </si>
  <si>
    <t>至　平成　　年　　月　　日</t>
    <phoneticPr fontId="3"/>
  </si>
  <si>
    <t>経常費用</t>
    <phoneticPr fontId="3"/>
  </si>
  <si>
    <t>業務費用</t>
    <phoneticPr fontId="3"/>
  </si>
  <si>
    <t>　</t>
    <phoneticPr fontId="3"/>
  </si>
  <si>
    <t>その他</t>
    <phoneticPr fontId="3"/>
  </si>
  <si>
    <t>　</t>
    <phoneticPr fontId="3"/>
  </si>
  <si>
    <t>その他</t>
    <phoneticPr fontId="3"/>
  </si>
  <si>
    <t>固定資産等形成分</t>
    <phoneticPr fontId="3"/>
  </si>
  <si>
    <t>純行政コスト</t>
    <phoneticPr fontId="3"/>
  </si>
  <si>
    <t>国県等補助金</t>
    <phoneticPr fontId="3"/>
  </si>
  <si>
    <t>本年度差額</t>
    <phoneticPr fontId="3"/>
  </si>
  <si>
    <t>本年度純資産変動額</t>
    <phoneticPr fontId="3"/>
  </si>
  <si>
    <t>本年度末純資産残高</t>
    <phoneticPr fontId="3"/>
  </si>
  <si>
    <t>一般会計等貸借対照表</t>
    <rPh sb="0" eb="5">
      <t>イッパンカイケイトウ</t>
    </rPh>
    <rPh sb="5" eb="7">
      <t>タイシャク</t>
    </rPh>
    <rPh sb="7" eb="10">
      <t>タイショウヒョウ</t>
    </rPh>
    <phoneticPr fontId="3"/>
  </si>
  <si>
    <t>一般会計等行政コスト計算書</t>
    <rPh sb="0" eb="5">
      <t>イッパンカイケイトウ</t>
    </rPh>
    <rPh sb="5" eb="7">
      <t>ギョウセイ</t>
    </rPh>
    <rPh sb="10" eb="13">
      <t>ケイサンショ</t>
    </rPh>
    <phoneticPr fontId="3"/>
  </si>
  <si>
    <t>一般会計等純資産変動計算書</t>
    <rPh sb="0" eb="5">
      <t>イッパンカイケイトウ</t>
    </rPh>
    <rPh sb="5" eb="8">
      <t>ジュンシサン</t>
    </rPh>
    <rPh sb="8" eb="10">
      <t>ヘンドウ</t>
    </rPh>
    <rPh sb="10" eb="13">
      <t>ケイサンショ</t>
    </rPh>
    <phoneticPr fontId="3"/>
  </si>
  <si>
    <t>一般会計等資金収支計算書</t>
    <rPh sb="0" eb="5">
      <t>イッパンカイケイトウ</t>
    </rPh>
    <rPh sb="5" eb="7">
      <t>シキン</t>
    </rPh>
    <rPh sb="7" eb="9">
      <t>シュウシ</t>
    </rPh>
    <rPh sb="9" eb="12">
      <t>ケイサンショ</t>
    </rPh>
    <phoneticPr fontId="3"/>
  </si>
  <si>
    <r>
      <rPr>
        <sz val="10.5"/>
        <color indexed="8"/>
        <rFont val="ＭＳ Ｐゴシック"/>
        <family val="3"/>
        <charset val="128"/>
      </rPr>
      <t>職員</t>
    </r>
    <r>
      <rPr>
        <sz val="10.5"/>
        <rFont val="ＭＳ Ｐゴシック"/>
        <family val="3"/>
        <charset val="128"/>
      </rPr>
      <t>給与費</t>
    </r>
    <rPh sb="0" eb="2">
      <t>ショクイン</t>
    </rPh>
    <rPh sb="2" eb="4">
      <t>キュウヨ</t>
    </rPh>
    <rPh sb="4" eb="5">
      <t>ヒ</t>
    </rPh>
    <phoneticPr fontId="3"/>
  </si>
  <si>
    <r>
      <t>その他</t>
    </r>
    <r>
      <rPr>
        <sz val="10.5"/>
        <color indexed="8"/>
        <rFont val="ＭＳ Ｐゴシック"/>
        <family val="3"/>
        <charset val="128"/>
      </rPr>
      <t>減価償却累計額</t>
    </r>
    <rPh sb="2" eb="3">
      <t>タ</t>
    </rPh>
    <rPh sb="3" eb="5">
      <t>ゲンカ</t>
    </rPh>
    <rPh sb="5" eb="7">
      <t>ショウキャク</t>
    </rPh>
    <rPh sb="7" eb="10">
      <t>ルイケイガク</t>
    </rPh>
    <phoneticPr fontId="3"/>
  </si>
  <si>
    <t>（単位：円）</t>
    <rPh sb="4" eb="5">
      <t>エン</t>
    </rPh>
    <phoneticPr fontId="3"/>
  </si>
  <si>
    <t>（単位：千円）</t>
    <rPh sb="4" eb="5">
      <t>セン</t>
    </rPh>
    <rPh sb="5" eb="6">
      <t>エン</t>
    </rPh>
    <phoneticPr fontId="3"/>
  </si>
  <si>
    <t>（単位：百万円）</t>
    <rPh sb="4" eb="5">
      <t>ヒャク</t>
    </rPh>
    <rPh sb="5" eb="6">
      <t>マン</t>
    </rPh>
    <rPh sb="6" eb="7">
      <t>エン</t>
    </rPh>
    <phoneticPr fontId="3"/>
  </si>
  <si>
    <t>（令和３年３月31日現在）</t>
    <rPh sb="1" eb="3">
      <t>レイワ</t>
    </rPh>
    <rPh sb="4" eb="5">
      <t>ネン</t>
    </rPh>
    <rPh sb="5" eb="6">
      <t>ヘイネン</t>
    </rPh>
    <rPh sb="6" eb="7">
      <t>ガツ</t>
    </rPh>
    <rPh sb="9" eb="10">
      <t>ニチ</t>
    </rPh>
    <rPh sb="10" eb="12">
      <t>ゲンザイ</t>
    </rPh>
    <phoneticPr fontId="3"/>
  </si>
  <si>
    <t>自　　令和２年４月 １日</t>
    <rPh sb="0" eb="1">
      <t>ジ</t>
    </rPh>
    <rPh sb="3" eb="5">
      <t>レイワ</t>
    </rPh>
    <rPh sb="6" eb="7">
      <t>ネン</t>
    </rPh>
    <rPh sb="8" eb="9">
      <t>ガツ</t>
    </rPh>
    <rPh sb="11" eb="12">
      <t>ニチ</t>
    </rPh>
    <phoneticPr fontId="3"/>
  </si>
  <si>
    <t>至　　令和３年３月31日</t>
    <rPh sb="0" eb="1">
      <t>イタ</t>
    </rPh>
    <rPh sb="3" eb="5">
      <t>レイワ</t>
    </rPh>
    <rPh sb="6" eb="7">
      <t>ネン</t>
    </rPh>
    <rPh sb="8" eb="9">
      <t>ガツ</t>
    </rPh>
    <rPh sb="11" eb="12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</si>
</sst>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;&quot;△&quot;#,###;\-"/>
    <numFmt numFmtId="177" formatCode="#,##0;&quot;△&quot;#,##0;\-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0.5"/>
      <name val="ＭＳ Ｐゴシック"/>
      <family val="3"/>
      <charset val="128"/>
    </font>
    <font>
      <i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.5"/>
      <name val="ＭＳ Ｐゴシック"/>
      <family val="3"/>
      <charset val="128"/>
    </font>
    <font>
      <b/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i/>
      <sz val="9"/>
      <name val="ＭＳ Ｐゴシック"/>
      <family val="3"/>
      <charset val="128"/>
    </font>
    <font>
      <i/>
      <strike/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0.5"/>
      <color indexed="8"/>
      <name val="ＭＳ Ｐゴシック"/>
      <family val="3"/>
      <charset val="128"/>
    </font>
    <font>
      <i/>
      <strike/>
      <sz val="10.5"/>
      <color rgb="FFFF0000"/>
      <name val="ＭＳ Ｐゴシック"/>
      <family val="3"/>
      <charset val="128"/>
    </font>
    <font>
      <i/>
      <strike/>
      <sz val="10.5"/>
      <name val="ＭＳ Ｐゴシック"/>
      <family val="3"/>
      <charset val="128"/>
    </font>
    <font>
      <b/>
      <sz val="1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 diagonalUp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58">
      <alignment horizontal="center" vertical="center"/>
    </xf>
  </cellStyleXfs>
  <cellXfs count="32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/>
    <xf numFmtId="0" fontId="6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9" fillId="0" borderId="0" xfId="0" applyFont="1" applyAlignment="1"/>
    <xf numFmtId="0" fontId="0" fillId="0" borderId="0" xfId="0" applyAlignment="1"/>
    <xf numFmtId="0" fontId="0" fillId="0" borderId="0" xfId="0" applyAlignment="1">
      <alignment horizontal="right"/>
    </xf>
    <xf numFmtId="38" fontId="6" fillId="0" borderId="0" xfId="1" applyFont="1">
      <alignment vertical="center"/>
    </xf>
    <xf numFmtId="0" fontId="2" fillId="2" borderId="0" xfId="0" applyFont="1" applyFill="1">
      <alignment vertical="center"/>
    </xf>
    <xf numFmtId="0" fontId="10" fillId="0" borderId="0" xfId="0" applyFont="1">
      <alignment vertical="center"/>
    </xf>
    <xf numFmtId="0" fontId="2" fillId="2" borderId="9" xfId="0" applyFont="1" applyFill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10" fillId="0" borderId="2" xfId="0" applyFont="1" applyBorder="1">
      <alignment vertical="center"/>
    </xf>
    <xf numFmtId="38" fontId="6" fillId="0" borderId="23" xfId="1" applyFont="1" applyBorder="1">
      <alignment vertical="center"/>
    </xf>
    <xf numFmtId="38" fontId="11" fillId="0" borderId="23" xfId="1" applyFont="1" applyBorder="1">
      <alignment vertical="center"/>
    </xf>
    <xf numFmtId="0" fontId="10" fillId="0" borderId="23" xfId="0" applyFont="1" applyBorder="1">
      <alignment vertical="center"/>
    </xf>
    <xf numFmtId="38" fontId="11" fillId="0" borderId="0" xfId="1" applyFont="1">
      <alignment vertical="center"/>
    </xf>
    <xf numFmtId="0" fontId="0" fillId="0" borderId="0" xfId="0" applyAlignment="1">
      <alignment horizontal="left" vertical="center" shrinkToFit="1"/>
    </xf>
    <xf numFmtId="0" fontId="9" fillId="0" borderId="0" xfId="0" applyFont="1" applyAlignment="1">
      <alignment horizontal="center"/>
    </xf>
    <xf numFmtId="0" fontId="13" fillId="0" borderId="0" xfId="0" applyFont="1" applyAlignment="1">
      <alignment vertical="top"/>
    </xf>
    <xf numFmtId="0" fontId="14" fillId="0" borderId="0" xfId="0" applyFont="1">
      <alignment vertical="center"/>
    </xf>
    <xf numFmtId="0" fontId="2" fillId="0" borderId="40" xfId="0" applyFont="1" applyBorder="1">
      <alignment vertical="center"/>
    </xf>
    <xf numFmtId="0" fontId="2" fillId="0" borderId="41" xfId="0" applyFont="1" applyBorder="1">
      <alignment vertical="center"/>
    </xf>
    <xf numFmtId="38" fontId="15" fillId="0" borderId="41" xfId="1" applyFont="1" applyBorder="1">
      <alignment vertical="center"/>
    </xf>
    <xf numFmtId="0" fontId="15" fillId="0" borderId="41" xfId="0" applyFont="1" applyBorder="1">
      <alignment vertical="center"/>
    </xf>
    <xf numFmtId="0" fontId="2" fillId="0" borderId="5" xfId="0" applyFont="1" applyBorder="1">
      <alignment vertical="center"/>
    </xf>
    <xf numFmtId="38" fontId="15" fillId="0" borderId="0" xfId="1" applyFont="1">
      <alignment vertical="center"/>
    </xf>
    <xf numFmtId="0" fontId="15" fillId="0" borderId="0" xfId="0" applyFont="1">
      <alignment vertical="center"/>
    </xf>
    <xf numFmtId="0" fontId="17" fillId="0" borderId="0" xfId="0" applyFont="1">
      <alignment vertical="center"/>
    </xf>
    <xf numFmtId="38" fontId="15" fillId="2" borderId="0" xfId="1" applyFont="1" applyFill="1">
      <alignment vertical="center"/>
    </xf>
    <xf numFmtId="0" fontId="15" fillId="2" borderId="0" xfId="0" applyFont="1" applyFill="1">
      <alignment vertical="center"/>
    </xf>
    <xf numFmtId="38" fontId="17" fillId="2" borderId="0" xfId="1" applyFont="1" applyFill="1">
      <alignment vertical="center"/>
    </xf>
    <xf numFmtId="38" fontId="17" fillId="0" borderId="0" xfId="1" applyFont="1">
      <alignment vertical="center"/>
    </xf>
    <xf numFmtId="0" fontId="18" fillId="0" borderId="0" xfId="0" applyFont="1">
      <alignment vertical="center"/>
    </xf>
    <xf numFmtId="0" fontId="6" fillId="2" borderId="0" xfId="0" applyFont="1" applyFill="1">
      <alignment vertical="center"/>
    </xf>
    <xf numFmtId="0" fontId="2" fillId="0" borderId="8" xfId="0" applyFont="1" applyBorder="1">
      <alignment vertical="center"/>
    </xf>
    <xf numFmtId="0" fontId="15" fillId="0" borderId="9" xfId="0" applyFont="1" applyBorder="1">
      <alignment vertical="center"/>
    </xf>
    <xf numFmtId="38" fontId="15" fillId="0" borderId="9" xfId="1" applyFont="1" applyBorder="1">
      <alignment vertical="center"/>
    </xf>
    <xf numFmtId="0" fontId="18" fillId="0" borderId="9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10" fillId="0" borderId="1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8" xfId="0" applyFont="1" applyBorder="1">
      <alignment vertical="center"/>
    </xf>
    <xf numFmtId="0" fontId="2" fillId="0" borderId="47" xfId="0" applyFont="1" applyBorder="1">
      <alignment vertical="center"/>
    </xf>
    <xf numFmtId="0" fontId="15" fillId="0" borderId="0" xfId="3" applyFont="1" applyAlignment="1">
      <alignment horizontal="left" vertical="center"/>
    </xf>
    <xf numFmtId="0" fontId="2" fillId="0" borderId="13" xfId="0" applyFont="1" applyBorder="1">
      <alignment vertical="center"/>
    </xf>
    <xf numFmtId="0" fontId="15" fillId="0" borderId="0" xfId="3" applyFont="1">
      <alignment vertical="center"/>
    </xf>
    <xf numFmtId="0" fontId="17" fillId="0" borderId="9" xfId="0" applyFont="1" applyBorder="1">
      <alignment vertical="center"/>
    </xf>
    <xf numFmtId="0" fontId="15" fillId="0" borderId="9" xfId="3" applyFont="1" applyBorder="1">
      <alignment vertical="center"/>
    </xf>
    <xf numFmtId="0" fontId="15" fillId="0" borderId="9" xfId="3" applyFont="1" applyBorder="1" applyAlignment="1">
      <alignment horizontal="left" vertical="center"/>
    </xf>
    <xf numFmtId="0" fontId="2" fillId="0" borderId="9" xfId="0" applyFont="1" applyBorder="1">
      <alignment vertical="center"/>
    </xf>
    <xf numFmtId="0" fontId="2" fillId="0" borderId="52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15" fillId="0" borderId="0" xfId="2" applyFont="1">
      <alignment vertical="center"/>
    </xf>
    <xf numFmtId="0" fontId="18" fillId="0" borderId="0" xfId="3" applyFont="1" applyAlignment="1">
      <alignment horizontal="left" vertical="center"/>
    </xf>
    <xf numFmtId="0" fontId="18" fillId="0" borderId="0" xfId="3" applyFont="1">
      <alignment vertical="center"/>
    </xf>
    <xf numFmtId="0" fontId="15" fillId="0" borderId="14" xfId="0" applyFont="1" applyBorder="1">
      <alignment vertical="center"/>
    </xf>
    <xf numFmtId="0" fontId="15" fillId="0" borderId="14" xfId="3" applyFont="1" applyBorder="1">
      <alignment vertical="center"/>
    </xf>
    <xf numFmtId="0" fontId="18" fillId="0" borderId="14" xfId="3" applyFont="1" applyBorder="1">
      <alignment vertical="center"/>
    </xf>
    <xf numFmtId="0" fontId="18" fillId="0" borderId="14" xfId="3" applyFont="1" applyBorder="1" applyAlignment="1">
      <alignment horizontal="left" vertical="center"/>
    </xf>
    <xf numFmtId="0" fontId="18" fillId="0" borderId="14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15" fillId="0" borderId="56" xfId="0" applyFont="1" applyBorder="1">
      <alignment vertical="center"/>
    </xf>
    <xf numFmtId="0" fontId="15" fillId="0" borderId="46" xfId="0" applyFont="1" applyBorder="1">
      <alignment vertical="center"/>
    </xf>
    <xf numFmtId="0" fontId="17" fillId="0" borderId="46" xfId="0" applyFont="1" applyBorder="1">
      <alignment vertical="center"/>
    </xf>
    <xf numFmtId="0" fontId="15" fillId="0" borderId="46" xfId="3" applyFont="1" applyBorder="1">
      <alignment vertical="center"/>
    </xf>
    <xf numFmtId="0" fontId="18" fillId="0" borderId="46" xfId="3" applyFont="1" applyBorder="1">
      <alignment vertical="center"/>
    </xf>
    <xf numFmtId="0" fontId="18" fillId="0" borderId="46" xfId="3" applyFont="1" applyBorder="1" applyAlignment="1">
      <alignment horizontal="left" vertical="center"/>
    </xf>
    <xf numFmtId="0" fontId="19" fillId="0" borderId="46" xfId="3" applyFont="1" applyBorder="1" applyAlignment="1">
      <alignment horizontal="left" vertical="center"/>
    </xf>
    <xf numFmtId="0" fontId="18" fillId="0" borderId="46" xfId="0" applyFont="1" applyBorder="1">
      <alignment vertical="center"/>
    </xf>
    <xf numFmtId="0" fontId="2" fillId="0" borderId="46" xfId="0" applyFont="1" applyBorder="1">
      <alignment vertical="center"/>
    </xf>
    <xf numFmtId="0" fontId="2" fillId="0" borderId="57" xfId="0" applyFont="1" applyBorder="1">
      <alignment vertical="center"/>
    </xf>
    <xf numFmtId="0" fontId="15" fillId="0" borderId="37" xfId="0" applyFont="1" applyBorder="1">
      <alignment vertical="center"/>
    </xf>
    <xf numFmtId="0" fontId="2" fillId="0" borderId="38" xfId="0" applyFont="1" applyBorder="1">
      <alignment vertical="center"/>
    </xf>
    <xf numFmtId="0" fontId="17" fillId="0" borderId="38" xfId="0" applyFont="1" applyBorder="1">
      <alignment vertical="center"/>
    </xf>
    <xf numFmtId="0" fontId="15" fillId="0" borderId="38" xfId="3" applyFont="1" applyBorder="1">
      <alignment vertical="center"/>
    </xf>
    <xf numFmtId="0" fontId="18" fillId="0" borderId="38" xfId="3" applyFont="1" applyBorder="1">
      <alignment vertical="center"/>
    </xf>
    <xf numFmtId="0" fontId="18" fillId="0" borderId="38" xfId="3" applyFont="1" applyBorder="1" applyAlignment="1">
      <alignment horizontal="left" vertical="center"/>
    </xf>
    <xf numFmtId="0" fontId="19" fillId="0" borderId="38" xfId="3" applyFont="1" applyBorder="1" applyAlignment="1">
      <alignment horizontal="left" vertical="center"/>
    </xf>
    <xf numFmtId="0" fontId="18" fillId="0" borderId="38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28" xfId="0" applyFont="1" applyBorder="1">
      <alignment vertical="center"/>
    </xf>
    <xf numFmtId="0" fontId="15" fillId="0" borderId="18" xfId="0" applyFont="1" applyBorder="1">
      <alignment vertical="center"/>
    </xf>
    <xf numFmtId="0" fontId="15" fillId="0" borderId="19" xfId="0" applyFont="1" applyBorder="1">
      <alignment vertical="center"/>
    </xf>
    <xf numFmtId="0" fontId="17" fillId="0" borderId="2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0" fillId="0" borderId="0" xfId="0" applyFont="1">
      <alignment vertical="center"/>
    </xf>
    <xf numFmtId="0" fontId="2" fillId="0" borderId="23" xfId="0" applyFont="1" applyBorder="1">
      <alignment vertical="center"/>
    </xf>
    <xf numFmtId="0" fontId="2" fillId="0" borderId="25" xfId="0" applyFont="1" applyBorder="1">
      <alignment vertical="center"/>
    </xf>
    <xf numFmtId="0" fontId="6" fillId="0" borderId="0" xfId="3" applyFont="1" applyAlignment="1">
      <alignment horizontal="left" vertical="center"/>
    </xf>
    <xf numFmtId="0" fontId="6" fillId="0" borderId="0" xfId="2" applyFont="1">
      <alignment vertical="center"/>
    </xf>
    <xf numFmtId="0" fontId="6" fillId="0" borderId="0" xfId="0" applyFont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38" fontId="6" fillId="2" borderId="0" xfId="1" applyFont="1" applyFill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13" fillId="0" borderId="23" xfId="0" applyFont="1" applyBorder="1" applyAlignment="1">
      <alignment vertical="top" wrapText="1"/>
    </xf>
    <xf numFmtId="0" fontId="13" fillId="0" borderId="23" xfId="0" applyFont="1" applyBorder="1" applyAlignment="1">
      <alignment vertical="top"/>
    </xf>
    <xf numFmtId="0" fontId="6" fillId="2" borderId="5" xfId="0" applyFont="1" applyFill="1" applyBorder="1">
      <alignment vertical="center"/>
    </xf>
    <xf numFmtId="177" fontId="2" fillId="0" borderId="0" xfId="0" applyNumberFormat="1" applyFont="1" applyAlignment="1">
      <alignment horizontal="right" vertical="center"/>
    </xf>
    <xf numFmtId="177" fontId="2" fillId="0" borderId="0" xfId="0" applyNumberFormat="1" applyFont="1">
      <alignment vertical="center"/>
    </xf>
    <xf numFmtId="38" fontId="2" fillId="0" borderId="24" xfId="1" applyFont="1" applyBorder="1">
      <alignment vertical="center"/>
    </xf>
    <xf numFmtId="0" fontId="2" fillId="0" borderId="23" xfId="3" applyFont="1" applyBorder="1">
      <alignment vertical="center"/>
    </xf>
    <xf numFmtId="0" fontId="2" fillId="0" borderId="23" xfId="3" applyFont="1" applyBorder="1" applyAlignment="1">
      <alignment horizontal="left" vertical="center"/>
    </xf>
    <xf numFmtId="38" fontId="2" fillId="0" borderId="5" xfId="1" applyFont="1" applyBorder="1">
      <alignment vertical="center"/>
    </xf>
    <xf numFmtId="0" fontId="2" fillId="0" borderId="0" xfId="3" applyFont="1">
      <alignment vertical="center"/>
    </xf>
    <xf numFmtId="0" fontId="2" fillId="0" borderId="0" xfId="3" applyFont="1" applyAlignment="1">
      <alignment horizontal="left" vertical="center"/>
    </xf>
    <xf numFmtId="0" fontId="21" fillId="0" borderId="0" xfId="3" applyFont="1" applyAlignment="1">
      <alignment horizontal="left" vertical="center"/>
    </xf>
    <xf numFmtId="0" fontId="21" fillId="0" borderId="0" xfId="0" applyFont="1">
      <alignment vertical="center"/>
    </xf>
    <xf numFmtId="0" fontId="2" fillId="0" borderId="5" xfId="2" applyFont="1" applyBorder="1">
      <alignment vertical="center"/>
    </xf>
    <xf numFmtId="0" fontId="2" fillId="0" borderId="0" xfId="2" applyFont="1">
      <alignment vertical="center"/>
    </xf>
    <xf numFmtId="38" fontId="2" fillId="0" borderId="0" xfId="1" applyFont="1">
      <alignment vertical="center"/>
    </xf>
    <xf numFmtId="38" fontId="21" fillId="0" borderId="0" xfId="1" applyFont="1">
      <alignment vertical="center"/>
    </xf>
    <xf numFmtId="38" fontId="2" fillId="0" borderId="9" xfId="1" applyFont="1" applyBorder="1">
      <alignment vertical="center"/>
    </xf>
    <xf numFmtId="0" fontId="2" fillId="0" borderId="9" xfId="2" applyFont="1" applyBorder="1">
      <alignment vertical="center"/>
    </xf>
    <xf numFmtId="0" fontId="2" fillId="0" borderId="0" xfId="0" applyFont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1" fillId="0" borderId="29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1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1" fillId="0" borderId="37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0" fontId="21" fillId="0" borderId="1" xfId="0" applyFont="1" applyBorder="1">
      <alignment vertical="center"/>
    </xf>
    <xf numFmtId="38" fontId="2" fillId="0" borderId="2" xfId="1" applyFont="1" applyBorder="1">
      <alignment vertical="center"/>
    </xf>
    <xf numFmtId="0" fontId="2" fillId="0" borderId="2" xfId="2" applyFont="1" applyBorder="1">
      <alignment vertical="center"/>
    </xf>
    <xf numFmtId="38" fontId="2" fillId="2" borderId="0" xfId="1" applyFont="1" applyFill="1">
      <alignment vertical="center"/>
    </xf>
    <xf numFmtId="38" fontId="21" fillId="2" borderId="0" xfId="1" applyFont="1" applyFill="1">
      <alignment vertical="center"/>
    </xf>
    <xf numFmtId="38" fontId="2" fillId="0" borderId="8" xfId="1" applyFont="1" applyBorder="1">
      <alignment vertical="center"/>
    </xf>
    <xf numFmtId="38" fontId="2" fillId="2" borderId="9" xfId="1" applyFont="1" applyFill="1" applyBorder="1">
      <alignment vertical="center"/>
    </xf>
    <xf numFmtId="38" fontId="21" fillId="0" borderId="1" xfId="1" applyFont="1" applyBorder="1">
      <alignment vertical="center"/>
    </xf>
    <xf numFmtId="38" fontId="2" fillId="0" borderId="23" xfId="1" applyFont="1" applyBorder="1">
      <alignment vertical="center"/>
    </xf>
    <xf numFmtId="38" fontId="10" fillId="0" borderId="23" xfId="1" applyFont="1" applyBorder="1">
      <alignment vertical="center"/>
    </xf>
    <xf numFmtId="0" fontId="2" fillId="2" borderId="5" xfId="0" applyFont="1" applyFill="1" applyBorder="1">
      <alignment vertical="center"/>
    </xf>
    <xf numFmtId="0" fontId="2" fillId="2" borderId="0" xfId="2" applyFont="1" applyFill="1">
      <alignment vertical="center"/>
    </xf>
    <xf numFmtId="38" fontId="2" fillId="2" borderId="5" xfId="1" applyFont="1" applyFill="1" applyBorder="1">
      <alignment vertical="center"/>
    </xf>
    <xf numFmtId="0" fontId="21" fillId="2" borderId="0" xfId="0" applyFont="1" applyFill="1">
      <alignment vertical="center"/>
    </xf>
    <xf numFmtId="38" fontId="23" fillId="2" borderId="0" xfId="1" applyFont="1" applyFill="1">
      <alignment vertical="center"/>
    </xf>
    <xf numFmtId="0" fontId="23" fillId="2" borderId="0" xfId="0" applyFont="1" applyFill="1">
      <alignment vertical="center"/>
    </xf>
    <xf numFmtId="38" fontId="2" fillId="2" borderId="0" xfId="1" applyFont="1" applyFill="1" applyAlignment="1">
      <alignment horizontal="center" vertical="center"/>
    </xf>
    <xf numFmtId="38" fontId="10" fillId="2" borderId="0" xfId="1" applyFont="1" applyFill="1">
      <alignment vertical="center"/>
    </xf>
    <xf numFmtId="0" fontId="10" fillId="2" borderId="0" xfId="0" applyFont="1" applyFill="1">
      <alignment vertical="center"/>
    </xf>
    <xf numFmtId="38" fontId="24" fillId="2" borderId="0" xfId="1" applyFont="1" applyFill="1">
      <alignment vertical="center"/>
    </xf>
    <xf numFmtId="0" fontId="24" fillId="2" borderId="0" xfId="0" applyFont="1" applyFill="1">
      <alignment vertical="center"/>
    </xf>
    <xf numFmtId="0" fontId="2" fillId="2" borderId="23" xfId="0" applyFont="1" applyFill="1" applyBorder="1">
      <alignment vertical="center"/>
    </xf>
    <xf numFmtId="0" fontId="2" fillId="2" borderId="27" xfId="0" applyFont="1" applyFill="1" applyBorder="1">
      <alignment vertical="center"/>
    </xf>
    <xf numFmtId="0" fontId="2" fillId="2" borderId="59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38" fontId="21" fillId="0" borderId="29" xfId="1" applyFont="1" applyBorder="1">
      <alignment vertical="center"/>
    </xf>
    <xf numFmtId="38" fontId="2" fillId="0" borderId="30" xfId="1" applyFont="1" applyBorder="1">
      <alignment vertical="center"/>
    </xf>
    <xf numFmtId="38" fontId="10" fillId="0" borderId="30" xfId="1" applyFont="1" applyBorder="1">
      <alignment vertical="center"/>
    </xf>
    <xf numFmtId="0" fontId="10" fillId="0" borderId="30" xfId="0" applyFont="1" applyBorder="1">
      <alignment vertical="center"/>
    </xf>
    <xf numFmtId="177" fontId="2" fillId="0" borderId="61" xfId="0" applyNumberFormat="1" applyFont="1" applyBorder="1" applyAlignment="1">
      <alignment horizontal="right" vertical="center"/>
    </xf>
    <xf numFmtId="38" fontId="10" fillId="0" borderId="0" xfId="1" applyFont="1">
      <alignment vertical="center"/>
    </xf>
    <xf numFmtId="177" fontId="2" fillId="0" borderId="62" xfId="0" applyNumberFormat="1" applyFont="1" applyBorder="1" applyAlignment="1">
      <alignment horizontal="right" vertical="center"/>
    </xf>
    <xf numFmtId="177" fontId="2" fillId="0" borderId="63" xfId="0" applyNumberFormat="1" applyFont="1" applyBorder="1" applyAlignment="1">
      <alignment horizontal="right" vertical="center"/>
    </xf>
    <xf numFmtId="0" fontId="2" fillId="0" borderId="5" xfId="3" applyFont="1" applyBorder="1" applyAlignment="1">
      <alignment horizontal="left" vertical="center"/>
    </xf>
    <xf numFmtId="38" fontId="2" fillId="0" borderId="13" xfId="1" applyFont="1" applyBorder="1">
      <alignment vertical="center"/>
    </xf>
    <xf numFmtId="0" fontId="2" fillId="0" borderId="14" xfId="3" applyFont="1" applyBorder="1">
      <alignment vertical="center"/>
    </xf>
    <xf numFmtId="177" fontId="2" fillId="0" borderId="64" xfId="0" applyNumberFormat="1" applyFont="1" applyBorder="1" applyAlignment="1">
      <alignment horizontal="right" vertical="center"/>
    </xf>
    <xf numFmtId="177" fontId="2" fillId="0" borderId="65" xfId="0" applyNumberFormat="1" applyFont="1" applyBorder="1" applyAlignment="1">
      <alignment horizontal="right" vertical="center"/>
    </xf>
    <xf numFmtId="0" fontId="21" fillId="0" borderId="9" xfId="3" applyFont="1" applyBorder="1">
      <alignment vertical="center"/>
    </xf>
    <xf numFmtId="0" fontId="2" fillId="0" borderId="9" xfId="3" applyFont="1" applyBorder="1">
      <alignment vertical="center"/>
    </xf>
    <xf numFmtId="0" fontId="2" fillId="0" borderId="9" xfId="3" applyFont="1" applyBorder="1" applyAlignment="1">
      <alignment horizontal="left" vertical="center"/>
    </xf>
    <xf numFmtId="177" fontId="2" fillId="0" borderId="32" xfId="0" applyNumberFormat="1" applyFont="1" applyBorder="1" applyAlignment="1">
      <alignment horizontal="right" vertical="center"/>
    </xf>
    <xf numFmtId="177" fontId="2" fillId="0" borderId="66" xfId="0" applyNumberFormat="1" applyFont="1" applyBorder="1" applyAlignment="1">
      <alignment horizontal="right" vertical="center"/>
    </xf>
    <xf numFmtId="177" fontId="2" fillId="0" borderId="35" xfId="0" applyNumberFormat="1" applyFont="1" applyBorder="1" applyAlignment="1">
      <alignment horizontal="right" vertical="center"/>
    </xf>
    <xf numFmtId="0" fontId="10" fillId="0" borderId="0" xfId="3" applyFont="1" applyAlignment="1">
      <alignment horizontal="left" vertical="center"/>
    </xf>
    <xf numFmtId="177" fontId="2" fillId="0" borderId="67" xfId="0" applyNumberFormat="1" applyFont="1" applyBorder="1" applyAlignment="1">
      <alignment horizontal="right" vertical="center"/>
    </xf>
    <xf numFmtId="0" fontId="10" fillId="0" borderId="0" xfId="3" applyFont="1">
      <alignment vertical="center"/>
    </xf>
    <xf numFmtId="0" fontId="10" fillId="0" borderId="14" xfId="3" applyFont="1" applyBorder="1">
      <alignment vertical="center"/>
    </xf>
    <xf numFmtId="0" fontId="10" fillId="0" borderId="14" xfId="3" applyFont="1" applyBorder="1" applyAlignment="1">
      <alignment horizontal="left" vertical="center"/>
    </xf>
    <xf numFmtId="0" fontId="10" fillId="0" borderId="14" xfId="0" applyFont="1" applyBorder="1">
      <alignment vertical="center"/>
    </xf>
    <xf numFmtId="177" fontId="2" fillId="0" borderId="36" xfId="0" applyNumberFormat="1" applyFont="1" applyBorder="1" applyAlignment="1">
      <alignment horizontal="right" vertical="center"/>
    </xf>
    <xf numFmtId="177" fontId="2" fillId="2" borderId="65" xfId="1" applyNumberFormat="1" applyFont="1" applyFill="1" applyBorder="1" applyAlignment="1">
      <alignment horizontal="right" vertical="center"/>
    </xf>
    <xf numFmtId="38" fontId="2" fillId="0" borderId="37" xfId="1" applyFont="1" applyBorder="1">
      <alignment vertical="center"/>
    </xf>
    <xf numFmtId="0" fontId="21" fillId="0" borderId="38" xfId="3" applyFont="1" applyBorder="1">
      <alignment vertical="center"/>
    </xf>
    <xf numFmtId="0" fontId="10" fillId="0" borderId="38" xfId="3" applyFont="1" applyBorder="1">
      <alignment vertical="center"/>
    </xf>
    <xf numFmtId="0" fontId="10" fillId="0" borderId="38" xfId="3" applyFont="1" applyBorder="1" applyAlignment="1">
      <alignment horizontal="left" vertical="center"/>
    </xf>
    <xf numFmtId="0" fontId="24" fillId="0" borderId="38" xfId="3" applyFont="1" applyBorder="1" applyAlignment="1">
      <alignment horizontal="left" vertical="center"/>
    </xf>
    <xf numFmtId="0" fontId="10" fillId="0" borderId="38" xfId="0" applyFont="1" applyBorder="1">
      <alignment vertical="center"/>
    </xf>
    <xf numFmtId="177" fontId="2" fillId="0" borderId="59" xfId="0" applyNumberFormat="1" applyFont="1" applyBorder="1" applyAlignment="1">
      <alignment horizontal="right" vertical="center"/>
    </xf>
    <xf numFmtId="177" fontId="2" fillId="2" borderId="68" xfId="1" applyNumberFormat="1" applyFont="1" applyFill="1" applyBorder="1" applyAlignment="1">
      <alignment horizontal="right" vertical="center"/>
    </xf>
    <xf numFmtId="38" fontId="21" fillId="0" borderId="18" xfId="1" applyFont="1" applyBorder="1">
      <alignment vertical="center"/>
    </xf>
    <xf numFmtId="0" fontId="2" fillId="0" borderId="19" xfId="3" applyFont="1" applyBorder="1">
      <alignment vertical="center"/>
    </xf>
    <xf numFmtId="0" fontId="10" fillId="0" borderId="19" xfId="3" applyFont="1" applyBorder="1">
      <alignment vertical="center"/>
    </xf>
    <xf numFmtId="0" fontId="10" fillId="0" borderId="19" xfId="3" applyFont="1" applyBorder="1" applyAlignment="1">
      <alignment horizontal="left" vertical="center"/>
    </xf>
    <xf numFmtId="0" fontId="10" fillId="0" borderId="19" xfId="0" applyFont="1" applyBorder="1">
      <alignment vertical="center"/>
    </xf>
    <xf numFmtId="177" fontId="2" fillId="0" borderId="69" xfId="0" applyNumberFormat="1" applyFont="1" applyBorder="1" applyAlignment="1">
      <alignment horizontal="right" vertical="center"/>
    </xf>
    <xf numFmtId="177" fontId="2" fillId="2" borderId="70" xfId="1" applyNumberFormat="1" applyFont="1" applyFill="1" applyBorder="1" applyAlignment="1">
      <alignment horizontal="right" vertical="center"/>
    </xf>
    <xf numFmtId="177" fontId="2" fillId="0" borderId="34" xfId="0" applyNumberFormat="1" applyFont="1" applyBorder="1" applyAlignment="1">
      <alignment horizontal="right" vertical="center"/>
    </xf>
    <xf numFmtId="177" fontId="2" fillId="0" borderId="51" xfId="0" applyNumberFormat="1" applyFont="1" applyBorder="1" applyAlignment="1">
      <alignment horizontal="right" vertical="center"/>
    </xf>
    <xf numFmtId="177" fontId="2" fillId="0" borderId="74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5" fillId="0" borderId="0" xfId="0" applyFont="1">
      <alignment vertical="center"/>
    </xf>
    <xf numFmtId="177" fontId="2" fillId="0" borderId="10" xfId="0" applyNumberFormat="1" applyFont="1" applyBorder="1" applyAlignment="1">
      <alignment horizontal="right" vertical="center"/>
    </xf>
    <xf numFmtId="177" fontId="2" fillId="0" borderId="21" xfId="0" applyNumberFormat="1" applyFont="1" applyBorder="1" applyAlignment="1">
      <alignment horizontal="right" vertical="center"/>
    </xf>
    <xf numFmtId="177" fontId="2" fillId="0" borderId="6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7" fontId="2" fillId="0" borderId="16" xfId="0" applyNumberFormat="1" applyFont="1" applyBorder="1" applyAlignment="1">
      <alignment horizontal="right" vertical="center"/>
    </xf>
    <xf numFmtId="177" fontId="2" fillId="0" borderId="39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177" fontId="2" fillId="0" borderId="12" xfId="0" applyNumberFormat="1" applyFont="1" applyBorder="1" applyAlignment="1">
      <alignment horizontal="right" vertical="center"/>
    </xf>
    <xf numFmtId="177" fontId="2" fillId="0" borderId="15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177" fontId="2" fillId="0" borderId="22" xfId="0" applyNumberFormat="1" applyFont="1" applyBorder="1" applyAlignment="1">
      <alignment horizontal="right" vertical="center"/>
    </xf>
    <xf numFmtId="0" fontId="2" fillId="2" borderId="75" xfId="0" applyFont="1" applyFill="1" applyBorder="1" applyAlignment="1">
      <alignment horizontal="center" vertical="center"/>
    </xf>
    <xf numFmtId="176" fontId="2" fillId="2" borderId="76" xfId="0" applyNumberFormat="1" applyFont="1" applyFill="1" applyBorder="1" applyAlignment="1">
      <alignment horizontal="right" vertical="center"/>
    </xf>
    <xf numFmtId="177" fontId="2" fillId="2" borderId="63" xfId="0" applyNumberFormat="1" applyFont="1" applyFill="1" applyBorder="1" applyAlignment="1">
      <alignment horizontal="right" vertical="center"/>
    </xf>
    <xf numFmtId="177" fontId="2" fillId="2" borderId="70" xfId="0" applyNumberFormat="1" applyFont="1" applyFill="1" applyBorder="1" applyAlignment="1">
      <alignment horizontal="right" vertical="center"/>
    </xf>
    <xf numFmtId="177" fontId="2" fillId="2" borderId="75" xfId="0" applyNumberFormat="1" applyFont="1" applyFill="1" applyBorder="1" applyAlignment="1">
      <alignment horizontal="right" vertical="center"/>
    </xf>
    <xf numFmtId="176" fontId="2" fillId="2" borderId="63" xfId="0" applyNumberFormat="1" applyFont="1" applyFill="1" applyBorder="1" applyAlignment="1">
      <alignment horizontal="right" vertical="center"/>
    </xf>
    <xf numFmtId="177" fontId="2" fillId="2" borderId="66" xfId="0" applyNumberFormat="1" applyFont="1" applyFill="1" applyBorder="1" applyAlignment="1">
      <alignment horizontal="right" vertical="center"/>
    </xf>
    <xf numFmtId="177" fontId="2" fillId="2" borderId="77" xfId="0" applyNumberFormat="1" applyFont="1" applyFill="1" applyBorder="1" applyAlignment="1">
      <alignment horizontal="right" vertical="center"/>
    </xf>
    <xf numFmtId="177" fontId="2" fillId="2" borderId="65" xfId="0" applyNumberFormat="1" applyFont="1" applyFill="1" applyBorder="1" applyAlignment="1">
      <alignment horizontal="right" vertical="center"/>
    </xf>
    <xf numFmtId="177" fontId="2" fillId="0" borderId="70" xfId="0" applyNumberFormat="1" applyFont="1" applyBorder="1" applyAlignment="1">
      <alignment horizontal="right" vertical="center"/>
    </xf>
    <xf numFmtId="177" fontId="2" fillId="0" borderId="75" xfId="0" applyNumberFormat="1" applyFont="1" applyBorder="1" applyAlignment="1">
      <alignment horizontal="right" vertical="center"/>
    </xf>
    <xf numFmtId="176" fontId="2" fillId="0" borderId="76" xfId="0" applyNumberFormat="1" applyFont="1" applyBorder="1" applyAlignment="1">
      <alignment horizontal="right" vertical="center"/>
    </xf>
    <xf numFmtId="177" fontId="2" fillId="0" borderId="68" xfId="0" applyNumberFormat="1" applyFont="1" applyBorder="1" applyAlignment="1">
      <alignment horizontal="right" vertical="center"/>
    </xf>
    <xf numFmtId="177" fontId="2" fillId="0" borderId="78" xfId="0" applyNumberFormat="1" applyFont="1" applyBorder="1" applyAlignment="1">
      <alignment horizontal="right" vertical="center"/>
    </xf>
    <xf numFmtId="177" fontId="2" fillId="0" borderId="54" xfId="0" applyNumberFormat="1" applyFont="1" applyBorder="1" applyAlignment="1">
      <alignment horizontal="right" vertical="center"/>
    </xf>
    <xf numFmtId="177" fontId="2" fillId="0" borderId="79" xfId="0" applyNumberFormat="1" applyFont="1" applyBorder="1" applyAlignment="1">
      <alignment horizontal="right" vertical="center"/>
    </xf>
    <xf numFmtId="177" fontId="2" fillId="0" borderId="80" xfId="0" applyNumberFormat="1" applyFont="1" applyBorder="1" applyAlignment="1">
      <alignment horizontal="right" vertical="center"/>
    </xf>
    <xf numFmtId="177" fontId="2" fillId="0" borderId="76" xfId="0" applyNumberFormat="1" applyFont="1" applyBorder="1" applyAlignment="1">
      <alignment horizontal="right" vertical="center"/>
    </xf>
    <xf numFmtId="177" fontId="2" fillId="0" borderId="77" xfId="0" applyNumberFormat="1" applyFont="1" applyBorder="1" applyAlignment="1">
      <alignment horizontal="right" vertical="center"/>
    </xf>
    <xf numFmtId="177" fontId="2" fillId="2" borderId="63" xfId="0" applyNumberFormat="1" applyFont="1" applyFill="1" applyBorder="1" applyAlignment="1" applyProtection="1">
      <alignment horizontal="right" vertical="center"/>
      <protection locked="0"/>
    </xf>
    <xf numFmtId="177" fontId="2" fillId="2" borderId="70" xfId="0" applyNumberFormat="1" applyFont="1" applyFill="1" applyBorder="1" applyAlignment="1" applyProtection="1">
      <alignment horizontal="right" vertical="center"/>
      <protection locked="0"/>
    </xf>
    <xf numFmtId="177" fontId="2" fillId="0" borderId="63" xfId="0" applyNumberFormat="1" applyFont="1" applyBorder="1" applyAlignment="1" applyProtection="1">
      <alignment horizontal="right" vertical="center"/>
      <protection locked="0"/>
    </xf>
    <xf numFmtId="177" fontId="2" fillId="0" borderId="70" xfId="0" applyNumberFormat="1" applyFont="1" applyBorder="1" applyAlignment="1" applyProtection="1">
      <alignment horizontal="right" vertical="center"/>
      <protection locked="0"/>
    </xf>
    <xf numFmtId="177" fontId="2" fillId="0" borderId="60" xfId="0" applyNumberFormat="1" applyFont="1" applyBorder="1" applyAlignment="1" applyProtection="1">
      <alignment horizontal="right" vertical="center"/>
      <protection locked="0"/>
    </xf>
    <xf numFmtId="177" fontId="2" fillId="0" borderId="61" xfId="0" applyNumberFormat="1" applyFont="1" applyBorder="1" applyAlignment="1" applyProtection="1">
      <alignment horizontal="right" vertical="center"/>
      <protection locked="0"/>
    </xf>
    <xf numFmtId="177" fontId="2" fillId="0" borderId="65" xfId="0" applyNumberFormat="1" applyFont="1" applyBorder="1" applyAlignment="1" applyProtection="1">
      <alignment horizontal="right" vertical="center"/>
      <protection locked="0"/>
    </xf>
    <xf numFmtId="177" fontId="2" fillId="0" borderId="35" xfId="0" applyNumberFormat="1" applyFont="1" applyBorder="1" applyAlignment="1" applyProtection="1">
      <alignment horizontal="right" vertical="center"/>
      <protection locked="0"/>
    </xf>
    <xf numFmtId="177" fontId="2" fillId="0" borderId="36" xfId="0" applyNumberFormat="1" applyFont="1" applyBorder="1" applyAlignment="1" applyProtection="1">
      <alignment horizontal="right" vertical="center"/>
      <protection locked="0"/>
    </xf>
    <xf numFmtId="177" fontId="2" fillId="2" borderId="65" xfId="1" applyNumberFormat="1" applyFont="1" applyFill="1" applyBorder="1" applyAlignment="1" applyProtection="1">
      <alignment horizontal="right" vertical="center"/>
      <protection locked="0"/>
    </xf>
    <xf numFmtId="177" fontId="2" fillId="0" borderId="66" xfId="0" applyNumberFormat="1" applyFont="1" applyBorder="1" applyAlignment="1" applyProtection="1">
      <alignment horizontal="right" vertical="center"/>
      <protection locked="0"/>
    </xf>
    <xf numFmtId="0" fontId="12" fillId="0" borderId="0" xfId="0" applyFont="1" applyAlignment="1">
      <alignment horizontal="right" vertical="center"/>
    </xf>
    <xf numFmtId="0" fontId="2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>
      <alignment vertical="center"/>
    </xf>
    <xf numFmtId="38" fontId="2" fillId="2" borderId="9" xfId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2" borderId="2" xfId="1" applyFont="1" applyFill="1" applyBorder="1" applyAlignment="1">
      <alignment horizontal="center" vertical="center"/>
    </xf>
    <xf numFmtId="38" fontId="2" fillId="2" borderId="22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2" fillId="2" borderId="24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1" fillId="0" borderId="13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21" fillId="0" borderId="5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12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0" fontId="21" fillId="0" borderId="2" xfId="0" applyFont="1" applyBorder="1" applyAlignment="1">
      <alignment horizontal="left" vertical="center"/>
    </xf>
    <xf numFmtId="0" fontId="21" fillId="0" borderId="22" xfId="0" applyFont="1" applyBorder="1" applyAlignment="1">
      <alignment horizontal="left" vertical="center"/>
    </xf>
    <xf numFmtId="0" fontId="2" fillId="2" borderId="23" xfId="0" applyFont="1" applyFill="1" applyBorder="1">
      <alignment vertical="center"/>
    </xf>
    <xf numFmtId="0" fontId="2" fillId="2" borderId="25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76" xfId="0" applyFont="1" applyFill="1" applyBorder="1" applyAlignment="1">
      <alignment horizontal="center" vertical="center"/>
    </xf>
    <xf numFmtId="0" fontId="2" fillId="2" borderId="7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</cellXfs>
  <cellStyles count="6">
    <cellStyle name="桁区切り" xfId="1" builtinId="6"/>
    <cellStyle name="標準" xfId="0" builtinId="0"/>
    <cellStyle name="標準 2" xfId="4" xr:uid="{00000000-0005-0000-0000-000002000000}"/>
    <cellStyle name="標準_03.04.01.財務諸表雛形_様式_桜内案１_コピー03　普通会計４表2006.12.23_仕訳" xfId="2" xr:uid="{00000000-0005-0000-0000-000003000000}"/>
    <cellStyle name="標準_別冊１　Ｐ2～Ｐ5　普通会計４表20070113_仕訳" xfId="3" xr:uid="{00000000-0005-0000-0000-000004000000}"/>
    <cellStyle name="標準１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Z282"/>
  <sheetViews>
    <sheetView showGridLines="0" view="pageBreakPreview" zoomScaleNormal="100" zoomScaleSheetLayoutView="100" workbookViewId="0">
      <selection activeCell="AD16" sqref="AD16"/>
    </sheetView>
  </sheetViews>
  <sheetFormatPr defaultColWidth="9" defaultRowHeight="18" customHeight="1" x14ac:dyDescent="0.15"/>
  <cols>
    <col min="1" max="1" width="0.625" style="1" customWidth="1"/>
    <col min="2" max="12" width="2.125" style="1" customWidth="1"/>
    <col min="13" max="13" width="16.625" style="1" customWidth="1"/>
    <col min="14" max="14" width="15" style="1" customWidth="1"/>
    <col min="15" max="16" width="2.125" style="1" customWidth="1"/>
    <col min="17" max="24" width="3.75" style="1" customWidth="1"/>
    <col min="25" max="25" width="5.75" style="1" customWidth="1"/>
    <col min="26" max="26" width="15" style="1" customWidth="1"/>
    <col min="27" max="27" width="0.625" style="1" customWidth="1"/>
    <col min="28" max="16384" width="9" style="1"/>
  </cols>
  <sheetData>
    <row r="1" spans="1:26" ht="18" customHeight="1" x14ac:dyDescent="0.15">
      <c r="B1" s="249" t="s">
        <v>160</v>
      </c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</row>
    <row r="2" spans="1:26" ht="23.25" customHeight="1" x14ac:dyDescent="0.2">
      <c r="A2" s="2"/>
      <c r="B2" s="250" t="s">
        <v>182</v>
      </c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</row>
    <row r="3" spans="1:26" ht="15.75" customHeight="1" x14ac:dyDescent="0.15">
      <c r="B3" s="251" t="s">
        <v>191</v>
      </c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1"/>
      <c r="V3" s="251"/>
      <c r="W3" s="251"/>
      <c r="X3" s="251"/>
      <c r="Y3" s="251"/>
      <c r="Z3" s="251"/>
    </row>
    <row r="4" spans="1:26" s="3" customFormat="1" ht="15.75" customHeight="1" thickBot="1" x14ac:dyDescent="0.2">
      <c r="B4"/>
      <c r="Z4" s="107" t="s">
        <v>188</v>
      </c>
    </row>
    <row r="5" spans="1:26" s="4" customFormat="1" ht="14.25" customHeight="1" thickBot="1" x14ac:dyDescent="0.2">
      <c r="B5" s="252" t="s">
        <v>1</v>
      </c>
      <c r="C5" s="253"/>
      <c r="D5" s="253"/>
      <c r="E5" s="253"/>
      <c r="F5" s="253"/>
      <c r="G5" s="253"/>
      <c r="H5" s="253"/>
      <c r="I5" s="254"/>
      <c r="J5" s="254"/>
      <c r="K5" s="254"/>
      <c r="L5" s="254"/>
      <c r="M5" s="254"/>
      <c r="N5" s="219" t="s">
        <v>2</v>
      </c>
      <c r="O5" s="253" t="s">
        <v>1</v>
      </c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19" t="s">
        <v>2</v>
      </c>
    </row>
    <row r="6" spans="1:26" ht="14.85" customHeight="1" x14ac:dyDescent="0.15">
      <c r="B6" s="146" t="s">
        <v>3</v>
      </c>
      <c r="C6" s="10"/>
      <c r="D6" s="139"/>
      <c r="E6" s="147"/>
      <c r="F6" s="147"/>
      <c r="G6" s="147"/>
      <c r="H6" s="147"/>
      <c r="I6" s="10"/>
      <c r="J6" s="10"/>
      <c r="K6" s="10"/>
      <c r="L6" s="10"/>
      <c r="M6" s="10"/>
      <c r="N6" s="220"/>
      <c r="O6" s="123" t="s">
        <v>4</v>
      </c>
      <c r="P6" s="123"/>
      <c r="Q6" s="123"/>
      <c r="R6" s="123"/>
      <c r="S6" s="123"/>
      <c r="T6" s="123"/>
      <c r="Z6" s="224"/>
    </row>
    <row r="7" spans="1:26" ht="14.85" customHeight="1" x14ac:dyDescent="0.15">
      <c r="B7" s="148"/>
      <c r="C7" s="139" t="s">
        <v>5</v>
      </c>
      <c r="D7" s="139"/>
      <c r="E7" s="139"/>
      <c r="F7" s="139"/>
      <c r="G7" s="139"/>
      <c r="H7" s="139"/>
      <c r="I7" s="10"/>
      <c r="J7" s="10"/>
      <c r="K7" s="10"/>
      <c r="L7" s="10"/>
      <c r="M7" s="10"/>
      <c r="N7" s="221">
        <f>N8+N36+N39</f>
        <v>342067195</v>
      </c>
      <c r="O7" s="123"/>
      <c r="P7" s="139" t="s">
        <v>6</v>
      </c>
      <c r="Q7" s="139"/>
      <c r="R7" s="139"/>
      <c r="S7" s="139"/>
      <c r="T7" s="139"/>
      <c r="U7" s="10"/>
      <c r="V7" s="10"/>
      <c r="W7" s="10"/>
      <c r="X7" s="10"/>
      <c r="Y7" s="10"/>
      <c r="Z7" s="221">
        <f>SUM(Z8:Z12)</f>
        <v>102342091</v>
      </c>
    </row>
    <row r="8" spans="1:26" ht="14.85" customHeight="1" x14ac:dyDescent="0.15">
      <c r="B8" s="148"/>
      <c r="C8" s="139"/>
      <c r="D8" s="139" t="s">
        <v>7</v>
      </c>
      <c r="E8" s="139"/>
      <c r="F8" s="139"/>
      <c r="G8" s="139"/>
      <c r="H8" s="139"/>
      <c r="I8" s="10"/>
      <c r="J8" s="10"/>
      <c r="K8" s="10"/>
      <c r="L8" s="10"/>
      <c r="M8" s="10"/>
      <c r="N8" s="221">
        <f>N9+N25+N34+N35</f>
        <v>310034195</v>
      </c>
      <c r="O8" s="123"/>
      <c r="P8" s="139"/>
      <c r="Q8" s="139" t="s">
        <v>8</v>
      </c>
      <c r="R8" s="139"/>
      <c r="S8" s="139"/>
      <c r="T8" s="139"/>
      <c r="U8" s="10"/>
      <c r="V8" s="10"/>
      <c r="W8" s="10"/>
      <c r="X8" s="10"/>
      <c r="Y8" s="10"/>
      <c r="Z8" s="238">
        <v>6790091</v>
      </c>
    </row>
    <row r="9" spans="1:26" ht="14.85" customHeight="1" x14ac:dyDescent="0.15">
      <c r="B9" s="148"/>
      <c r="C9" s="139"/>
      <c r="D9" s="139"/>
      <c r="E9" s="139" t="s">
        <v>9</v>
      </c>
      <c r="F9" s="139"/>
      <c r="G9" s="139"/>
      <c r="H9" s="139"/>
      <c r="I9" s="10"/>
      <c r="J9" s="10"/>
      <c r="K9" s="10"/>
      <c r="L9" s="10"/>
      <c r="M9" s="10"/>
      <c r="N9" s="221">
        <f>SUM(N10:N24)</f>
        <v>307315589</v>
      </c>
      <c r="O9" s="123"/>
      <c r="P9" s="139"/>
      <c r="Q9" s="140" t="s">
        <v>10</v>
      </c>
      <c r="R9" s="139"/>
      <c r="S9" s="139"/>
      <c r="T9" s="139"/>
      <c r="U9" s="10"/>
      <c r="V9" s="10"/>
      <c r="W9" s="10"/>
      <c r="X9" s="10"/>
      <c r="Y9" s="10"/>
      <c r="Z9" s="238">
        <v>0</v>
      </c>
    </row>
    <row r="10" spans="1:26" ht="14.85" customHeight="1" x14ac:dyDescent="0.15">
      <c r="B10" s="148"/>
      <c r="C10" s="139"/>
      <c r="D10" s="139"/>
      <c r="E10" s="139"/>
      <c r="F10" s="139" t="s">
        <v>11</v>
      </c>
      <c r="G10" s="139"/>
      <c r="H10" s="139"/>
      <c r="I10" s="10"/>
      <c r="J10" s="10"/>
      <c r="K10" s="10"/>
      <c r="L10" s="10"/>
      <c r="M10" s="10"/>
      <c r="N10" s="238">
        <v>214487152</v>
      </c>
      <c r="O10" s="123"/>
      <c r="P10" s="139"/>
      <c r="Q10" s="139" t="s">
        <v>12</v>
      </c>
      <c r="R10" s="139"/>
      <c r="S10" s="139"/>
      <c r="T10" s="139"/>
      <c r="U10" s="10"/>
      <c r="V10" s="10"/>
      <c r="W10" s="10"/>
      <c r="X10" s="10"/>
      <c r="Y10" s="10"/>
      <c r="Z10" s="238">
        <v>95552000</v>
      </c>
    </row>
    <row r="11" spans="1:26" ht="14.85" customHeight="1" x14ac:dyDescent="0.15">
      <c r="B11" s="148"/>
      <c r="C11" s="139"/>
      <c r="D11" s="139"/>
      <c r="E11" s="139"/>
      <c r="F11" s="139" t="s">
        <v>13</v>
      </c>
      <c r="G11" s="139"/>
      <c r="H11" s="139"/>
      <c r="I11" s="10"/>
      <c r="J11" s="10"/>
      <c r="K11" s="10"/>
      <c r="L11" s="10"/>
      <c r="M11" s="10"/>
      <c r="N11" s="238">
        <v>0</v>
      </c>
      <c r="O11" s="123"/>
      <c r="P11" s="139"/>
      <c r="Q11" s="139" t="s">
        <v>14</v>
      </c>
      <c r="R11" s="139"/>
      <c r="S11" s="139"/>
      <c r="T11" s="139"/>
      <c r="U11" s="10"/>
      <c r="V11" s="10"/>
      <c r="W11" s="10"/>
      <c r="X11" s="10"/>
      <c r="Y11" s="10"/>
      <c r="Z11" s="238">
        <v>0</v>
      </c>
    </row>
    <row r="12" spans="1:26" ht="14.85" customHeight="1" x14ac:dyDescent="0.15">
      <c r="B12" s="148"/>
      <c r="C12" s="139"/>
      <c r="D12" s="139"/>
      <c r="E12" s="139"/>
      <c r="F12" s="139" t="s">
        <v>15</v>
      </c>
      <c r="G12" s="139"/>
      <c r="H12" s="139"/>
      <c r="I12" s="10"/>
      <c r="J12" s="10"/>
      <c r="K12" s="10"/>
      <c r="L12" s="10"/>
      <c r="M12" s="10"/>
      <c r="N12" s="238">
        <v>1476939295</v>
      </c>
      <c r="O12" s="123"/>
      <c r="P12" s="123"/>
      <c r="Q12" s="139" t="s">
        <v>16</v>
      </c>
      <c r="R12" s="139"/>
      <c r="S12" s="139"/>
      <c r="T12" s="139"/>
      <c r="U12" s="10"/>
      <c r="V12" s="10"/>
      <c r="W12" s="10"/>
      <c r="X12" s="10"/>
      <c r="Y12" s="10"/>
      <c r="Z12" s="238">
        <v>0</v>
      </c>
    </row>
    <row r="13" spans="1:26" ht="14.85" customHeight="1" x14ac:dyDescent="0.15">
      <c r="B13" s="148"/>
      <c r="C13" s="139"/>
      <c r="D13" s="139"/>
      <c r="E13" s="139"/>
      <c r="F13" s="139" t="s">
        <v>17</v>
      </c>
      <c r="G13" s="139"/>
      <c r="H13" s="139"/>
      <c r="I13" s="10"/>
      <c r="J13" s="10"/>
      <c r="K13" s="10"/>
      <c r="L13" s="10"/>
      <c r="M13" s="10"/>
      <c r="N13" s="238">
        <v>-1391483333</v>
      </c>
      <c r="O13" s="123"/>
      <c r="P13" s="139" t="s">
        <v>161</v>
      </c>
      <c r="Q13" s="139"/>
      <c r="R13" s="139"/>
      <c r="S13" s="139"/>
      <c r="T13" s="139"/>
      <c r="U13" s="10"/>
      <c r="V13" s="10"/>
      <c r="W13" s="10"/>
      <c r="X13" s="10"/>
      <c r="Y13" s="10"/>
      <c r="Z13" s="221">
        <f>SUM(Z14:Z21)</f>
        <v>6291356</v>
      </c>
    </row>
    <row r="14" spans="1:26" ht="14.85" customHeight="1" x14ac:dyDescent="0.15">
      <c r="B14" s="148"/>
      <c r="C14" s="139"/>
      <c r="D14" s="139"/>
      <c r="E14" s="139"/>
      <c r="F14" s="139" t="s">
        <v>18</v>
      </c>
      <c r="G14" s="139"/>
      <c r="H14" s="139"/>
      <c r="I14" s="10"/>
      <c r="J14" s="10"/>
      <c r="K14" s="10"/>
      <c r="L14" s="10"/>
      <c r="M14" s="10"/>
      <c r="N14" s="238">
        <v>25057596</v>
      </c>
      <c r="O14" s="123"/>
      <c r="P14" s="123"/>
      <c r="Q14" s="140" t="s">
        <v>19</v>
      </c>
      <c r="R14" s="139"/>
      <c r="S14" s="139"/>
      <c r="T14" s="139"/>
      <c r="U14" s="10"/>
      <c r="V14" s="10"/>
      <c r="W14" s="10"/>
      <c r="X14" s="10"/>
      <c r="Y14" s="10"/>
      <c r="Z14" s="238">
        <v>609909</v>
      </c>
    </row>
    <row r="15" spans="1:26" ht="14.85" customHeight="1" x14ac:dyDescent="0.15">
      <c r="B15" s="148"/>
      <c r="C15" s="139"/>
      <c r="D15" s="139"/>
      <c r="E15" s="139"/>
      <c r="F15" s="139" t="s">
        <v>20</v>
      </c>
      <c r="G15" s="139"/>
      <c r="H15" s="139"/>
      <c r="I15" s="10"/>
      <c r="J15" s="10"/>
      <c r="K15" s="10"/>
      <c r="L15" s="10"/>
      <c r="M15" s="10"/>
      <c r="N15" s="238">
        <v>-17685121</v>
      </c>
      <c r="O15" s="123"/>
      <c r="P15" s="123"/>
      <c r="Q15" s="140" t="s">
        <v>21</v>
      </c>
      <c r="R15" s="140"/>
      <c r="S15" s="140"/>
      <c r="T15" s="140"/>
      <c r="U15" s="149"/>
      <c r="V15" s="149"/>
      <c r="W15" s="149"/>
      <c r="X15" s="149"/>
      <c r="Y15" s="149"/>
      <c r="Z15" s="238">
        <v>0</v>
      </c>
    </row>
    <row r="16" spans="1:26" ht="14.85" customHeight="1" x14ac:dyDescent="0.15">
      <c r="B16" s="148"/>
      <c r="C16" s="139"/>
      <c r="D16" s="139"/>
      <c r="E16" s="139"/>
      <c r="F16" s="139" t="s">
        <v>162</v>
      </c>
      <c r="G16" s="150"/>
      <c r="H16" s="150"/>
      <c r="I16" s="151"/>
      <c r="J16" s="151"/>
      <c r="K16" s="151"/>
      <c r="L16" s="151"/>
      <c r="M16" s="151"/>
      <c r="N16" s="238">
        <v>0</v>
      </c>
      <c r="O16" s="123"/>
      <c r="P16" s="123"/>
      <c r="Q16" s="140" t="s">
        <v>22</v>
      </c>
      <c r="R16" s="140"/>
      <c r="S16" s="140"/>
      <c r="T16" s="140"/>
      <c r="U16" s="149"/>
      <c r="V16" s="149"/>
      <c r="W16" s="149"/>
      <c r="X16" s="149"/>
      <c r="Y16" s="149"/>
      <c r="Z16" s="238">
        <v>0</v>
      </c>
    </row>
    <row r="17" spans="2:26" ht="14.85" customHeight="1" x14ac:dyDescent="0.15">
      <c r="B17" s="148"/>
      <c r="C17" s="139"/>
      <c r="D17" s="139"/>
      <c r="E17" s="139"/>
      <c r="F17" s="139" t="s">
        <v>163</v>
      </c>
      <c r="G17" s="150"/>
      <c r="H17" s="150"/>
      <c r="I17" s="151"/>
      <c r="J17" s="151"/>
      <c r="K17" s="151"/>
      <c r="L17" s="151"/>
      <c r="M17" s="151"/>
      <c r="N17" s="238">
        <v>0</v>
      </c>
      <c r="P17" s="123"/>
      <c r="Q17" s="140" t="s">
        <v>23</v>
      </c>
      <c r="R17" s="140"/>
      <c r="S17" s="140"/>
      <c r="T17" s="140"/>
      <c r="U17" s="149"/>
      <c r="V17" s="149"/>
      <c r="W17" s="149"/>
      <c r="X17" s="149"/>
      <c r="Y17" s="149"/>
      <c r="Z17" s="238">
        <v>0</v>
      </c>
    </row>
    <row r="18" spans="2:26" ht="14.85" customHeight="1" x14ac:dyDescent="0.15">
      <c r="B18" s="148"/>
      <c r="C18" s="139"/>
      <c r="D18" s="139"/>
      <c r="E18" s="139"/>
      <c r="F18" s="139" t="s">
        <v>24</v>
      </c>
      <c r="G18" s="150"/>
      <c r="H18" s="150"/>
      <c r="I18" s="151"/>
      <c r="J18" s="151"/>
      <c r="K18" s="151"/>
      <c r="L18" s="151"/>
      <c r="M18" s="151"/>
      <c r="N18" s="238">
        <v>0</v>
      </c>
      <c r="P18" s="123"/>
      <c r="Q18" s="140" t="s">
        <v>25</v>
      </c>
      <c r="R18" s="140"/>
      <c r="S18" s="140"/>
      <c r="T18" s="140"/>
      <c r="U18" s="149"/>
      <c r="V18" s="149"/>
      <c r="W18" s="149"/>
      <c r="X18" s="149"/>
      <c r="Y18" s="149"/>
      <c r="Z18" s="238">
        <v>0</v>
      </c>
    </row>
    <row r="19" spans="2:26" ht="14.85" customHeight="1" x14ac:dyDescent="0.15">
      <c r="B19" s="148"/>
      <c r="C19" s="139"/>
      <c r="D19" s="139"/>
      <c r="E19" s="139"/>
      <c r="F19" s="139" t="s">
        <v>164</v>
      </c>
      <c r="G19" s="150"/>
      <c r="H19" s="150"/>
      <c r="I19" s="151"/>
      <c r="J19" s="151"/>
      <c r="K19" s="151"/>
      <c r="L19" s="151"/>
      <c r="M19" s="151"/>
      <c r="N19" s="238">
        <v>0</v>
      </c>
      <c r="O19" s="123"/>
      <c r="P19" s="123"/>
      <c r="Q19" s="139" t="s">
        <v>26</v>
      </c>
      <c r="R19" s="139"/>
      <c r="S19" s="139"/>
      <c r="T19" s="139"/>
      <c r="U19" s="10"/>
      <c r="V19" s="10"/>
      <c r="W19" s="10"/>
      <c r="X19" s="10"/>
      <c r="Y19" s="10"/>
      <c r="Z19" s="238">
        <v>5681447</v>
      </c>
    </row>
    <row r="20" spans="2:26" ht="14.85" customHeight="1" x14ac:dyDescent="0.15">
      <c r="B20" s="148"/>
      <c r="C20" s="139"/>
      <c r="D20" s="139"/>
      <c r="E20" s="139"/>
      <c r="F20" s="139" t="s">
        <v>27</v>
      </c>
      <c r="G20" s="150"/>
      <c r="H20" s="150"/>
      <c r="I20" s="151"/>
      <c r="J20" s="151"/>
      <c r="K20" s="151"/>
      <c r="L20" s="151"/>
      <c r="M20" s="151"/>
      <c r="N20" s="238">
        <v>0</v>
      </c>
      <c r="O20" s="123"/>
      <c r="P20" s="123"/>
      <c r="Q20" s="124" t="s">
        <v>165</v>
      </c>
      <c r="R20" s="123"/>
      <c r="S20" s="123"/>
      <c r="T20" s="123"/>
      <c r="Z20" s="238">
        <v>0</v>
      </c>
    </row>
    <row r="21" spans="2:26" ht="14.85" customHeight="1" x14ac:dyDescent="0.15">
      <c r="B21" s="148"/>
      <c r="C21" s="139"/>
      <c r="D21" s="139"/>
      <c r="E21" s="139"/>
      <c r="F21" s="139" t="s">
        <v>28</v>
      </c>
      <c r="G21" s="150"/>
      <c r="H21" s="150"/>
      <c r="I21" s="151"/>
      <c r="J21" s="151"/>
      <c r="K21" s="151"/>
      <c r="L21" s="151"/>
      <c r="M21" s="151"/>
      <c r="N21" s="238">
        <v>0</v>
      </c>
      <c r="O21" s="123"/>
      <c r="P21" s="123"/>
      <c r="Q21" s="123" t="s">
        <v>16</v>
      </c>
      <c r="R21" s="123"/>
      <c r="S21" s="123"/>
      <c r="T21" s="123"/>
      <c r="Z21" s="238">
        <v>0</v>
      </c>
    </row>
    <row r="22" spans="2:26" ht="14.85" customHeight="1" x14ac:dyDescent="0.15">
      <c r="B22" s="148"/>
      <c r="C22" s="139"/>
      <c r="D22" s="139"/>
      <c r="E22" s="139"/>
      <c r="F22" s="139" t="s">
        <v>166</v>
      </c>
      <c r="G22" s="139"/>
      <c r="H22" s="139"/>
      <c r="I22" s="10"/>
      <c r="J22" s="10"/>
      <c r="K22" s="10"/>
      <c r="L22" s="10"/>
      <c r="M22" s="10"/>
      <c r="N22" s="238">
        <v>0</v>
      </c>
      <c r="O22" s="255" t="s">
        <v>29</v>
      </c>
      <c r="P22" s="255"/>
      <c r="Q22" s="255"/>
      <c r="R22" s="255"/>
      <c r="S22" s="255"/>
      <c r="T22" s="255"/>
      <c r="U22" s="255"/>
      <c r="V22" s="255"/>
      <c r="W22" s="255"/>
      <c r="X22" s="255"/>
      <c r="Y22" s="255"/>
      <c r="Z22" s="225">
        <f>Z7+Z13</f>
        <v>108633447</v>
      </c>
    </row>
    <row r="23" spans="2:26" ht="14.85" customHeight="1" x14ac:dyDescent="0.15">
      <c r="B23" s="148"/>
      <c r="C23" s="139"/>
      <c r="D23" s="139"/>
      <c r="E23" s="139"/>
      <c r="F23" s="139" t="s">
        <v>187</v>
      </c>
      <c r="G23" s="139"/>
      <c r="H23" s="139"/>
      <c r="I23" s="10"/>
      <c r="J23" s="10"/>
      <c r="K23" s="10"/>
      <c r="L23" s="10"/>
      <c r="M23" s="10"/>
      <c r="N23" s="238">
        <v>0</v>
      </c>
      <c r="O23" s="123" t="s">
        <v>30</v>
      </c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226"/>
    </row>
    <row r="24" spans="2:26" ht="14.85" customHeight="1" x14ac:dyDescent="0.15">
      <c r="B24" s="148"/>
      <c r="C24" s="139"/>
      <c r="D24" s="139"/>
      <c r="E24" s="139"/>
      <c r="F24" s="139" t="s">
        <v>31</v>
      </c>
      <c r="G24" s="139"/>
      <c r="H24" s="139"/>
      <c r="I24" s="10"/>
      <c r="J24" s="10"/>
      <c r="K24" s="10"/>
      <c r="L24" s="10"/>
      <c r="M24" s="10"/>
      <c r="N24" s="238">
        <v>0</v>
      </c>
      <c r="O24" s="123"/>
      <c r="P24" s="140" t="s">
        <v>32</v>
      </c>
      <c r="Q24" s="153"/>
      <c r="R24" s="153"/>
      <c r="S24" s="153"/>
      <c r="T24" s="153"/>
      <c r="U24" s="154"/>
      <c r="V24" s="154"/>
      <c r="W24" s="154"/>
      <c r="X24" s="154"/>
      <c r="Y24" s="154"/>
      <c r="Z24" s="221">
        <f>N7+N55+N56</f>
        <v>419000195</v>
      </c>
    </row>
    <row r="25" spans="2:26" ht="14.85" customHeight="1" x14ac:dyDescent="0.15">
      <c r="B25" s="148"/>
      <c r="C25" s="139"/>
      <c r="D25" s="139"/>
      <c r="E25" s="139" t="s">
        <v>33</v>
      </c>
      <c r="F25" s="139"/>
      <c r="G25" s="139"/>
      <c r="H25" s="139"/>
      <c r="I25" s="10"/>
      <c r="J25" s="10"/>
      <c r="K25" s="10"/>
      <c r="L25" s="10"/>
      <c r="M25" s="10"/>
      <c r="N25" s="221">
        <f>SUM(N26:N33)</f>
        <v>0</v>
      </c>
      <c r="O25" s="123"/>
      <c r="P25" s="1" t="s">
        <v>34</v>
      </c>
      <c r="Q25" s="153"/>
      <c r="R25" s="153"/>
      <c r="S25" s="153"/>
      <c r="T25" s="153"/>
      <c r="U25" s="154"/>
      <c r="V25" s="154"/>
      <c r="W25" s="154"/>
      <c r="X25" s="154"/>
      <c r="Y25" s="154"/>
      <c r="Z25" s="221">
        <f>Z61-Z24</f>
        <v>-102826663</v>
      </c>
    </row>
    <row r="26" spans="2:26" ht="14.85" customHeight="1" x14ac:dyDescent="0.15">
      <c r="B26" s="148"/>
      <c r="C26" s="139"/>
      <c r="D26" s="139"/>
      <c r="E26" s="139"/>
      <c r="F26" s="139" t="s">
        <v>35</v>
      </c>
      <c r="G26" s="139"/>
      <c r="H26" s="139"/>
      <c r="I26" s="10"/>
      <c r="J26" s="10"/>
      <c r="K26" s="10"/>
      <c r="L26" s="10"/>
      <c r="M26" s="10"/>
      <c r="N26" s="238">
        <v>0</v>
      </c>
      <c r="Y26" s="57"/>
      <c r="Z26" s="221"/>
    </row>
    <row r="27" spans="2:26" ht="14.85" customHeight="1" x14ac:dyDescent="0.15">
      <c r="B27" s="148"/>
      <c r="C27" s="139"/>
      <c r="D27" s="139"/>
      <c r="E27" s="139"/>
      <c r="F27" s="139" t="s">
        <v>15</v>
      </c>
      <c r="G27" s="139"/>
      <c r="H27" s="139"/>
      <c r="I27" s="10"/>
      <c r="J27" s="10"/>
      <c r="K27" s="10"/>
      <c r="L27" s="10"/>
      <c r="M27" s="10"/>
      <c r="N27" s="238">
        <v>0</v>
      </c>
      <c r="Z27" s="221"/>
    </row>
    <row r="28" spans="2:26" ht="14.85" customHeight="1" x14ac:dyDescent="0.15">
      <c r="B28" s="148"/>
      <c r="C28" s="139"/>
      <c r="D28" s="139"/>
      <c r="E28" s="139"/>
      <c r="F28" s="139" t="s">
        <v>17</v>
      </c>
      <c r="G28" s="139"/>
      <c r="H28" s="139"/>
      <c r="I28" s="10"/>
      <c r="J28" s="10"/>
      <c r="K28" s="10"/>
      <c r="L28" s="10"/>
      <c r="M28" s="10"/>
      <c r="N28" s="238">
        <v>0</v>
      </c>
      <c r="Z28" s="221"/>
    </row>
    <row r="29" spans="2:26" ht="14.85" customHeight="1" x14ac:dyDescent="0.15">
      <c r="B29" s="148"/>
      <c r="C29" s="139"/>
      <c r="D29" s="139"/>
      <c r="E29" s="139"/>
      <c r="F29" s="139" t="s">
        <v>36</v>
      </c>
      <c r="G29" s="139"/>
      <c r="H29" s="139"/>
      <c r="I29" s="10"/>
      <c r="J29" s="10"/>
      <c r="K29" s="10"/>
      <c r="L29" s="10"/>
      <c r="M29" s="10"/>
      <c r="N29" s="238">
        <v>0</v>
      </c>
      <c r="Z29" s="221"/>
    </row>
    <row r="30" spans="2:26" ht="14.85" customHeight="1" x14ac:dyDescent="0.15">
      <c r="B30" s="148"/>
      <c r="C30" s="139"/>
      <c r="D30" s="139"/>
      <c r="E30" s="139"/>
      <c r="F30" s="139" t="s">
        <v>20</v>
      </c>
      <c r="G30" s="139"/>
      <c r="H30" s="139"/>
      <c r="I30" s="10"/>
      <c r="J30" s="10"/>
      <c r="K30" s="10"/>
      <c r="L30" s="10"/>
      <c r="M30" s="10"/>
      <c r="N30" s="238">
        <v>0</v>
      </c>
      <c r="Z30" s="221"/>
    </row>
    <row r="31" spans="2:26" ht="14.85" customHeight="1" x14ac:dyDescent="0.15">
      <c r="B31" s="148"/>
      <c r="C31" s="139"/>
      <c r="D31" s="139"/>
      <c r="E31" s="139"/>
      <c r="F31" s="139" t="s">
        <v>37</v>
      </c>
      <c r="G31" s="139"/>
      <c r="H31" s="139"/>
      <c r="I31" s="10"/>
      <c r="J31" s="10"/>
      <c r="K31" s="10"/>
      <c r="L31" s="10"/>
      <c r="M31" s="10"/>
      <c r="N31" s="238">
        <v>0</v>
      </c>
      <c r="Z31" s="221"/>
    </row>
    <row r="32" spans="2:26" ht="14.85" customHeight="1" x14ac:dyDescent="0.15">
      <c r="B32" s="148"/>
      <c r="C32" s="139"/>
      <c r="D32" s="139"/>
      <c r="E32" s="139"/>
      <c r="F32" s="139" t="s">
        <v>187</v>
      </c>
      <c r="G32" s="139"/>
      <c r="H32" s="139"/>
      <c r="I32" s="10"/>
      <c r="J32" s="10"/>
      <c r="K32" s="10"/>
      <c r="L32" s="10"/>
      <c r="M32" s="10"/>
      <c r="N32" s="238">
        <v>0</v>
      </c>
      <c r="Z32" s="221"/>
    </row>
    <row r="33" spans="2:26" ht="14.85" customHeight="1" x14ac:dyDescent="0.15">
      <c r="B33" s="148"/>
      <c r="C33" s="139"/>
      <c r="D33" s="139"/>
      <c r="E33" s="139"/>
      <c r="F33" s="139" t="s">
        <v>31</v>
      </c>
      <c r="G33" s="139"/>
      <c r="H33" s="139"/>
      <c r="I33" s="10"/>
      <c r="J33" s="10"/>
      <c r="K33" s="10"/>
      <c r="L33" s="10"/>
      <c r="M33" s="10"/>
      <c r="N33" s="238">
        <v>0</v>
      </c>
      <c r="Z33" s="221"/>
    </row>
    <row r="34" spans="2:26" ht="14.85" customHeight="1" x14ac:dyDescent="0.15">
      <c r="B34" s="148"/>
      <c r="C34" s="139"/>
      <c r="D34" s="139"/>
      <c r="E34" s="139" t="s">
        <v>38</v>
      </c>
      <c r="F34" s="155"/>
      <c r="G34" s="155"/>
      <c r="H34" s="155"/>
      <c r="I34" s="156"/>
      <c r="J34" s="156"/>
      <c r="K34" s="156"/>
      <c r="L34" s="156"/>
      <c r="M34" s="156"/>
      <c r="N34" s="238">
        <v>1656021241</v>
      </c>
      <c r="Z34" s="221"/>
    </row>
    <row r="35" spans="2:26" ht="14.85" customHeight="1" x14ac:dyDescent="0.15">
      <c r="B35" s="148"/>
      <c r="C35" s="139"/>
      <c r="D35" s="139"/>
      <c r="E35" s="139" t="s">
        <v>39</v>
      </c>
      <c r="F35" s="155"/>
      <c r="G35" s="155"/>
      <c r="H35" s="155"/>
      <c r="I35" s="156"/>
      <c r="J35" s="156"/>
      <c r="K35" s="156"/>
      <c r="L35" s="156"/>
      <c r="M35" s="156"/>
      <c r="N35" s="238">
        <v>-1653302635</v>
      </c>
      <c r="Z35" s="221"/>
    </row>
    <row r="36" spans="2:26" ht="14.85" customHeight="1" x14ac:dyDescent="0.15">
      <c r="B36" s="148"/>
      <c r="C36" s="139"/>
      <c r="D36" s="139" t="s">
        <v>40</v>
      </c>
      <c r="E36" s="139"/>
      <c r="F36" s="155"/>
      <c r="G36" s="155"/>
      <c r="H36" s="155"/>
      <c r="I36" s="156"/>
      <c r="J36" s="156"/>
      <c r="K36" s="156"/>
      <c r="L36" s="156"/>
      <c r="M36" s="156"/>
      <c r="N36" s="221">
        <f>N37+N38</f>
        <v>0</v>
      </c>
      <c r="Z36" s="221"/>
    </row>
    <row r="37" spans="2:26" ht="14.85" customHeight="1" x14ac:dyDescent="0.15">
      <c r="B37" s="148"/>
      <c r="C37" s="139"/>
      <c r="D37" s="139"/>
      <c r="E37" s="139" t="s">
        <v>41</v>
      </c>
      <c r="F37" s="139"/>
      <c r="G37" s="139"/>
      <c r="H37" s="139"/>
      <c r="I37" s="10"/>
      <c r="J37" s="10"/>
      <c r="K37" s="10"/>
      <c r="L37" s="10"/>
      <c r="M37" s="10"/>
      <c r="N37" s="238">
        <v>0</v>
      </c>
      <c r="Z37" s="221"/>
    </row>
    <row r="38" spans="2:26" ht="14.85" customHeight="1" x14ac:dyDescent="0.15">
      <c r="B38" s="148"/>
      <c r="C38" s="139"/>
      <c r="D38" s="139"/>
      <c r="E38" s="139" t="s">
        <v>167</v>
      </c>
      <c r="F38" s="139"/>
      <c r="G38" s="139"/>
      <c r="H38" s="139"/>
      <c r="I38" s="10"/>
      <c r="J38" s="10"/>
      <c r="K38" s="10"/>
      <c r="L38" s="10"/>
      <c r="M38" s="10"/>
      <c r="N38" s="238">
        <v>0</v>
      </c>
      <c r="Z38" s="221"/>
    </row>
    <row r="39" spans="2:26" ht="14.85" customHeight="1" x14ac:dyDescent="0.15">
      <c r="B39" s="148"/>
      <c r="C39" s="139"/>
      <c r="D39" s="139" t="s">
        <v>42</v>
      </c>
      <c r="E39" s="139"/>
      <c r="F39" s="139"/>
      <c r="G39" s="139"/>
      <c r="H39" s="139"/>
      <c r="I39" s="139"/>
      <c r="J39" s="10"/>
      <c r="K39" s="10"/>
      <c r="L39" s="10"/>
      <c r="M39" s="10"/>
      <c r="N39" s="221">
        <f>N40+N44+N45+N46+N47+N50+N51</f>
        <v>32033000</v>
      </c>
      <c r="Z39" s="221"/>
    </row>
    <row r="40" spans="2:26" ht="14.85" customHeight="1" x14ac:dyDescent="0.15">
      <c r="B40" s="148"/>
      <c r="C40" s="139"/>
      <c r="D40" s="139"/>
      <c r="E40" s="139" t="s">
        <v>43</v>
      </c>
      <c r="F40" s="139"/>
      <c r="G40" s="139"/>
      <c r="H40" s="139"/>
      <c r="I40" s="139"/>
      <c r="J40" s="10"/>
      <c r="K40" s="10"/>
      <c r="L40" s="10"/>
      <c r="M40" s="10"/>
      <c r="N40" s="221">
        <f>SUM(N41:N43)</f>
        <v>0</v>
      </c>
      <c r="Z40" s="221"/>
    </row>
    <row r="41" spans="2:26" ht="14.85" customHeight="1" x14ac:dyDescent="0.15">
      <c r="B41" s="148"/>
      <c r="C41" s="139"/>
      <c r="D41" s="139"/>
      <c r="E41" s="139"/>
      <c r="F41" s="140" t="s">
        <v>44</v>
      </c>
      <c r="G41" s="139"/>
      <c r="H41" s="139"/>
      <c r="I41" s="139"/>
      <c r="J41" s="10"/>
      <c r="K41" s="10"/>
      <c r="L41" s="10"/>
      <c r="M41" s="10"/>
      <c r="N41" s="238">
        <v>0</v>
      </c>
      <c r="Z41" s="221"/>
    </row>
    <row r="42" spans="2:26" ht="14.85" customHeight="1" x14ac:dyDescent="0.15">
      <c r="B42" s="148"/>
      <c r="C42" s="139"/>
      <c r="D42" s="139"/>
      <c r="E42" s="139"/>
      <c r="F42" s="140" t="s">
        <v>45</v>
      </c>
      <c r="G42" s="139"/>
      <c r="H42" s="139"/>
      <c r="I42" s="139"/>
      <c r="J42" s="10"/>
      <c r="K42" s="10"/>
      <c r="L42" s="10"/>
      <c r="M42" s="10"/>
      <c r="N42" s="238">
        <v>0</v>
      </c>
      <c r="Z42" s="221"/>
    </row>
    <row r="43" spans="2:26" ht="14.85" customHeight="1" x14ac:dyDescent="0.15">
      <c r="B43" s="148"/>
      <c r="C43" s="139"/>
      <c r="D43" s="139"/>
      <c r="E43" s="139"/>
      <c r="F43" s="140" t="s">
        <v>16</v>
      </c>
      <c r="G43" s="139"/>
      <c r="H43" s="139"/>
      <c r="I43" s="139"/>
      <c r="J43" s="10"/>
      <c r="K43" s="10"/>
      <c r="L43" s="10"/>
      <c r="M43" s="10"/>
      <c r="N43" s="238">
        <v>0</v>
      </c>
      <c r="Z43" s="221"/>
    </row>
    <row r="44" spans="2:26" ht="14.85" customHeight="1" x14ac:dyDescent="0.15">
      <c r="B44" s="148"/>
      <c r="C44" s="139"/>
      <c r="D44" s="139"/>
      <c r="E44" s="139" t="s">
        <v>168</v>
      </c>
      <c r="F44" s="139"/>
      <c r="G44" s="139"/>
      <c r="H44" s="139"/>
      <c r="I44" s="10"/>
      <c r="J44" s="10"/>
      <c r="K44" s="10"/>
      <c r="L44" s="10"/>
      <c r="M44" s="10"/>
      <c r="N44" s="238">
        <v>0</v>
      </c>
      <c r="Z44" s="221"/>
    </row>
    <row r="45" spans="2:26" ht="14.85" customHeight="1" x14ac:dyDescent="0.15">
      <c r="B45" s="148"/>
      <c r="C45" s="139"/>
      <c r="D45" s="139"/>
      <c r="E45" s="139" t="s">
        <v>46</v>
      </c>
      <c r="F45" s="139"/>
      <c r="G45" s="139"/>
      <c r="H45" s="139"/>
      <c r="I45" s="10"/>
      <c r="J45" s="10"/>
      <c r="K45" s="10"/>
      <c r="L45" s="10"/>
      <c r="M45" s="10"/>
      <c r="N45" s="238">
        <v>0</v>
      </c>
      <c r="Z45" s="221"/>
    </row>
    <row r="46" spans="2:26" ht="14.85" customHeight="1" x14ac:dyDescent="0.15">
      <c r="B46" s="148"/>
      <c r="C46" s="139"/>
      <c r="D46" s="139"/>
      <c r="E46" s="139" t="s">
        <v>47</v>
      </c>
      <c r="F46" s="139"/>
      <c r="G46" s="139"/>
      <c r="H46" s="139"/>
      <c r="I46" s="10"/>
      <c r="J46" s="10"/>
      <c r="K46" s="10"/>
      <c r="L46" s="10"/>
      <c r="M46" s="10"/>
      <c r="N46" s="238">
        <v>0</v>
      </c>
      <c r="Z46" s="221"/>
    </row>
    <row r="47" spans="2:26" ht="14.85" customHeight="1" x14ac:dyDescent="0.15">
      <c r="B47" s="148"/>
      <c r="C47" s="139"/>
      <c r="D47" s="139"/>
      <c r="E47" s="139" t="s">
        <v>48</v>
      </c>
      <c r="F47" s="139"/>
      <c r="G47" s="139"/>
      <c r="H47" s="139"/>
      <c r="I47" s="10"/>
      <c r="J47" s="10"/>
      <c r="K47" s="10"/>
      <c r="L47" s="10"/>
      <c r="M47" s="10"/>
      <c r="N47" s="221">
        <f>N48+N49</f>
        <v>32033000</v>
      </c>
      <c r="Z47" s="221"/>
    </row>
    <row r="48" spans="2:26" ht="14.85" customHeight="1" x14ac:dyDescent="0.15">
      <c r="B48" s="148"/>
      <c r="C48" s="139"/>
      <c r="D48" s="139"/>
      <c r="E48" s="139"/>
      <c r="F48" s="140" t="s">
        <v>49</v>
      </c>
      <c r="G48" s="139"/>
      <c r="H48" s="139"/>
      <c r="I48" s="10"/>
      <c r="J48" s="10"/>
      <c r="K48" s="10"/>
      <c r="L48" s="10"/>
      <c r="M48" s="10"/>
      <c r="N48" s="238">
        <v>0</v>
      </c>
      <c r="Z48" s="221"/>
    </row>
    <row r="49" spans="2:26" ht="14.85" customHeight="1" x14ac:dyDescent="0.15">
      <c r="B49" s="148"/>
      <c r="C49" s="10"/>
      <c r="D49" s="139"/>
      <c r="E49" s="139"/>
      <c r="F49" s="139" t="s">
        <v>37</v>
      </c>
      <c r="G49" s="139"/>
      <c r="H49" s="139"/>
      <c r="I49" s="10"/>
      <c r="J49" s="10"/>
      <c r="K49" s="10"/>
      <c r="L49" s="10"/>
      <c r="M49" s="10"/>
      <c r="N49" s="238">
        <v>32033000</v>
      </c>
      <c r="Z49" s="221"/>
    </row>
    <row r="50" spans="2:26" ht="14.85" customHeight="1" x14ac:dyDescent="0.15">
      <c r="B50" s="148"/>
      <c r="C50" s="10"/>
      <c r="D50" s="139"/>
      <c r="E50" s="139" t="s">
        <v>16</v>
      </c>
      <c r="F50" s="139"/>
      <c r="G50" s="139"/>
      <c r="H50" s="139"/>
      <c r="I50" s="10"/>
      <c r="J50" s="10"/>
      <c r="K50" s="10"/>
      <c r="L50" s="10"/>
      <c r="M50" s="10"/>
      <c r="N50" s="238">
        <v>0</v>
      </c>
      <c r="Z50" s="221"/>
    </row>
    <row r="51" spans="2:26" ht="14.85" customHeight="1" x14ac:dyDescent="0.15">
      <c r="B51" s="148"/>
      <c r="C51" s="10"/>
      <c r="D51" s="139"/>
      <c r="E51" s="140" t="s">
        <v>50</v>
      </c>
      <c r="F51" s="139"/>
      <c r="G51" s="139"/>
      <c r="H51" s="139"/>
      <c r="I51" s="10"/>
      <c r="J51" s="10"/>
      <c r="K51" s="10"/>
      <c r="L51" s="10"/>
      <c r="M51" s="10"/>
      <c r="N51" s="238">
        <v>0</v>
      </c>
      <c r="Z51" s="221"/>
    </row>
    <row r="52" spans="2:26" ht="14.85" customHeight="1" x14ac:dyDescent="0.15">
      <c r="B52" s="148"/>
      <c r="C52" s="10" t="s">
        <v>51</v>
      </c>
      <c r="D52" s="139"/>
      <c r="E52" s="147"/>
      <c r="F52" s="147"/>
      <c r="G52" s="147"/>
      <c r="H52" s="10"/>
      <c r="I52" s="10"/>
      <c r="J52" s="10"/>
      <c r="K52" s="10"/>
      <c r="L52" s="10"/>
      <c r="M52" s="10"/>
      <c r="N52" s="221">
        <f>N53+N54+N55+N56+N59+N60+N61</f>
        <v>82739784</v>
      </c>
      <c r="Z52" s="221"/>
    </row>
    <row r="53" spans="2:26" ht="14.85" customHeight="1" x14ac:dyDescent="0.15">
      <c r="B53" s="148"/>
      <c r="C53" s="10"/>
      <c r="D53" s="139" t="s">
        <v>52</v>
      </c>
      <c r="E53" s="147"/>
      <c r="F53" s="147"/>
      <c r="G53" s="147"/>
      <c r="H53" s="10"/>
      <c r="I53" s="10"/>
      <c r="J53" s="10"/>
      <c r="K53" s="10"/>
      <c r="L53" s="10"/>
      <c r="M53" s="10"/>
      <c r="N53" s="238">
        <v>4740992</v>
      </c>
      <c r="Z53" s="221"/>
    </row>
    <row r="54" spans="2:26" ht="14.85" customHeight="1" x14ac:dyDescent="0.15">
      <c r="B54" s="148"/>
      <c r="C54" s="10"/>
      <c r="D54" s="140" t="s">
        <v>53</v>
      </c>
      <c r="E54" s="139"/>
      <c r="F54" s="155"/>
      <c r="G54" s="153"/>
      <c r="H54" s="153"/>
      <c r="I54" s="154"/>
      <c r="J54" s="10"/>
      <c r="K54" s="10"/>
      <c r="L54" s="10"/>
      <c r="M54" s="10"/>
      <c r="N54" s="238">
        <v>1065792</v>
      </c>
      <c r="Z54" s="221"/>
    </row>
    <row r="55" spans="2:26" ht="14.85" customHeight="1" x14ac:dyDescent="0.15">
      <c r="B55" s="148"/>
      <c r="C55" s="10"/>
      <c r="D55" s="139" t="s">
        <v>54</v>
      </c>
      <c r="E55" s="139"/>
      <c r="F55" s="139"/>
      <c r="G55" s="139"/>
      <c r="H55" s="139"/>
      <c r="I55" s="10"/>
      <c r="J55" s="10"/>
      <c r="K55" s="10"/>
      <c r="L55" s="10"/>
      <c r="M55" s="10"/>
      <c r="N55" s="238">
        <v>0</v>
      </c>
      <c r="Z55" s="221"/>
    </row>
    <row r="56" spans="2:26" ht="14.85" customHeight="1" x14ac:dyDescent="0.15">
      <c r="B56" s="148"/>
      <c r="C56" s="139"/>
      <c r="D56" s="139" t="s">
        <v>48</v>
      </c>
      <c r="E56" s="139"/>
      <c r="F56" s="155"/>
      <c r="G56" s="153"/>
      <c r="H56" s="153"/>
      <c r="I56" s="154"/>
      <c r="J56" s="154"/>
      <c r="K56" s="154"/>
      <c r="L56" s="154"/>
      <c r="M56" s="154"/>
      <c r="N56" s="221">
        <f>N57+N58</f>
        <v>76933000</v>
      </c>
      <c r="Z56" s="221"/>
    </row>
    <row r="57" spans="2:26" ht="14.85" customHeight="1" x14ac:dyDescent="0.15">
      <c r="B57" s="148"/>
      <c r="C57" s="139"/>
      <c r="D57" s="139"/>
      <c r="E57" s="139" t="s">
        <v>55</v>
      </c>
      <c r="F57" s="139"/>
      <c r="G57" s="139"/>
      <c r="H57" s="139"/>
      <c r="I57" s="10"/>
      <c r="J57" s="10"/>
      <c r="K57" s="10"/>
      <c r="L57" s="10"/>
      <c r="M57" s="10"/>
      <c r="N57" s="238">
        <v>76933000</v>
      </c>
      <c r="Z57" s="221"/>
    </row>
    <row r="58" spans="2:26" ht="14.85" customHeight="1" x14ac:dyDescent="0.15">
      <c r="B58" s="148"/>
      <c r="C58" s="139"/>
      <c r="D58" s="139"/>
      <c r="E58" s="140" t="s">
        <v>49</v>
      </c>
      <c r="F58" s="139"/>
      <c r="G58" s="139"/>
      <c r="H58" s="139"/>
      <c r="I58" s="10"/>
      <c r="J58" s="10"/>
      <c r="K58" s="10"/>
      <c r="L58" s="10"/>
      <c r="M58" s="10"/>
      <c r="N58" s="238">
        <v>0</v>
      </c>
      <c r="Z58" s="221"/>
    </row>
    <row r="59" spans="2:26" ht="14.85" customHeight="1" x14ac:dyDescent="0.15">
      <c r="B59" s="148"/>
      <c r="C59" s="139"/>
      <c r="D59" s="139" t="s">
        <v>56</v>
      </c>
      <c r="E59" s="139"/>
      <c r="F59" s="155"/>
      <c r="G59" s="153"/>
      <c r="H59" s="153"/>
      <c r="I59" s="154"/>
      <c r="J59" s="154"/>
      <c r="K59" s="154"/>
      <c r="L59" s="154"/>
      <c r="M59" s="154"/>
      <c r="N59" s="238">
        <v>0</v>
      </c>
      <c r="Z59" s="221"/>
    </row>
    <row r="60" spans="2:26" ht="14.85" customHeight="1" x14ac:dyDescent="0.15">
      <c r="B60" s="148"/>
      <c r="C60" s="139"/>
      <c r="D60" s="139" t="s">
        <v>37</v>
      </c>
      <c r="E60" s="139"/>
      <c r="F60" s="139"/>
      <c r="G60" s="139"/>
      <c r="H60" s="139"/>
      <c r="I60" s="10"/>
      <c r="J60" s="10"/>
      <c r="K60" s="10"/>
      <c r="L60" s="10"/>
      <c r="M60" s="10"/>
      <c r="N60" s="238">
        <v>0</v>
      </c>
      <c r="O60" s="256"/>
      <c r="P60" s="256"/>
      <c r="Q60" s="256"/>
      <c r="R60" s="256"/>
      <c r="S60" s="256"/>
      <c r="T60" s="256"/>
      <c r="U60" s="256"/>
      <c r="V60" s="256"/>
      <c r="W60" s="256"/>
      <c r="X60" s="256"/>
      <c r="Y60" s="257"/>
      <c r="Z60" s="227"/>
    </row>
    <row r="61" spans="2:26" ht="14.25" customHeight="1" thickBot="1" x14ac:dyDescent="0.2">
      <c r="B61" s="148"/>
      <c r="C61" s="139"/>
      <c r="D61" s="140" t="s">
        <v>50</v>
      </c>
      <c r="E61" s="139"/>
      <c r="F61" s="139"/>
      <c r="G61" s="139"/>
      <c r="H61" s="139"/>
      <c r="I61" s="10"/>
      <c r="J61" s="10"/>
      <c r="K61" s="10"/>
      <c r="L61" s="10"/>
      <c r="M61" s="10"/>
      <c r="N61" s="239">
        <v>0</v>
      </c>
      <c r="O61" s="258" t="s">
        <v>57</v>
      </c>
      <c r="P61" s="258"/>
      <c r="Q61" s="258"/>
      <c r="R61" s="258"/>
      <c r="S61" s="258"/>
      <c r="T61" s="258"/>
      <c r="U61" s="258"/>
      <c r="V61" s="258"/>
      <c r="W61" s="258"/>
      <c r="X61" s="258"/>
      <c r="Y61" s="259"/>
      <c r="Z61" s="222">
        <f>N62-Z22</f>
        <v>316173532</v>
      </c>
    </row>
    <row r="62" spans="2:26" ht="14.85" customHeight="1" thickBot="1" x14ac:dyDescent="0.2">
      <c r="B62" s="260" t="s">
        <v>58</v>
      </c>
      <c r="C62" s="261"/>
      <c r="D62" s="261"/>
      <c r="E62" s="261"/>
      <c r="F62" s="261"/>
      <c r="G62" s="261"/>
      <c r="H62" s="261"/>
      <c r="I62" s="261"/>
      <c r="J62" s="261"/>
      <c r="K62" s="261"/>
      <c r="L62" s="261"/>
      <c r="M62" s="262"/>
      <c r="N62" s="223">
        <f>N7+N52</f>
        <v>424806979</v>
      </c>
      <c r="O62" s="263" t="s">
        <v>59</v>
      </c>
      <c r="P62" s="263"/>
      <c r="Q62" s="263"/>
      <c r="R62" s="263"/>
      <c r="S62" s="263"/>
      <c r="T62" s="263"/>
      <c r="U62" s="263"/>
      <c r="V62" s="263"/>
      <c r="W62" s="263"/>
      <c r="X62" s="263"/>
      <c r="Y62" s="264"/>
      <c r="Z62" s="223">
        <f>Z22+Z61</f>
        <v>424806979</v>
      </c>
    </row>
    <row r="63" spans="2:26" ht="9.75" customHeight="1" x14ac:dyDescent="0.1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Z63" s="5"/>
    </row>
    <row r="64" spans="2:26" ht="14.85" customHeight="1" x14ac:dyDescent="0.1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Z64" s="3"/>
    </row>
    <row r="65" spans="1:26" ht="5.25" customHeight="1" x14ac:dyDescent="0.15">
      <c r="Z65" s="4"/>
    </row>
    <row r="66" spans="1:26" ht="14.85" customHeight="1" x14ac:dyDescent="0.15"/>
    <row r="67" spans="1:26" ht="14.85" customHeight="1" x14ac:dyDescent="0.15"/>
    <row r="68" spans="1:26" ht="14.85" customHeight="1" x14ac:dyDescent="0.15"/>
    <row r="69" spans="1:26" ht="14.85" customHeight="1" x14ac:dyDescent="0.15"/>
    <row r="70" spans="1:26" ht="14.85" customHeight="1" x14ac:dyDescent="0.15"/>
    <row r="71" spans="1:26" ht="14.85" customHeight="1" x14ac:dyDescent="0.15"/>
    <row r="72" spans="1:26" ht="14.85" customHeight="1" x14ac:dyDescent="0.15"/>
    <row r="73" spans="1:26" ht="14.85" customHeight="1" x14ac:dyDescent="0.15"/>
    <row r="74" spans="1:26" ht="14.85" customHeight="1" x14ac:dyDescent="0.15"/>
    <row r="75" spans="1:26" ht="14.85" customHeight="1" x14ac:dyDescent="0.15"/>
    <row r="76" spans="1:26" ht="14.85" customHeight="1" x14ac:dyDescent="0.15"/>
    <row r="77" spans="1:26" ht="14.85" customHeight="1" x14ac:dyDescent="0.15">
      <c r="A77" s="3"/>
    </row>
    <row r="78" spans="1:26" ht="14.85" customHeight="1" x14ac:dyDescent="0.15">
      <c r="A78" s="4"/>
    </row>
    <row r="79" spans="1:26" ht="14.85" customHeight="1" x14ac:dyDescent="0.15"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pans="1:26" ht="14.85" customHeight="1" x14ac:dyDescent="0.15"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</row>
    <row r="81" spans="1:26" ht="14.85" customHeight="1" x14ac:dyDescent="0.15"/>
    <row r="82" spans="1:26" ht="14.85" customHeight="1" x14ac:dyDescent="0.15"/>
    <row r="83" spans="1:26" s="3" customFormat="1" ht="14.85" customHeight="1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s="4" customFormat="1" ht="14.85" hidden="1" customHeight="1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85" hidden="1" customHeight="1" x14ac:dyDescent="0.15"/>
    <row r="86" spans="1:26" ht="14.85" hidden="1" customHeight="1" x14ac:dyDescent="0.15"/>
    <row r="87" spans="1:26" ht="14.85" hidden="1" customHeight="1" x14ac:dyDescent="0.15"/>
    <row r="88" spans="1:26" ht="14.85" hidden="1" customHeight="1" x14ac:dyDescent="0.15"/>
    <row r="89" spans="1:26" ht="14.85" hidden="1" customHeight="1" x14ac:dyDescent="0.15"/>
    <row r="90" spans="1:26" ht="14.85" hidden="1" customHeight="1" x14ac:dyDescent="0.15"/>
    <row r="91" spans="1:26" ht="14.85" hidden="1" customHeight="1" x14ac:dyDescent="0.15"/>
    <row r="92" spans="1:26" ht="14.85" hidden="1" customHeight="1" x14ac:dyDescent="0.15"/>
    <row r="93" spans="1:26" ht="14.85" hidden="1" customHeight="1" x14ac:dyDescent="0.15"/>
    <row r="94" spans="1:26" ht="14.85" hidden="1" customHeight="1" x14ac:dyDescent="0.15"/>
    <row r="95" spans="1:26" ht="14.85" hidden="1" customHeight="1" x14ac:dyDescent="0.15"/>
    <row r="96" spans="1:26" ht="14.85" hidden="1" customHeight="1" x14ac:dyDescent="0.15"/>
    <row r="97" spans="2:26" ht="14.85" hidden="1" customHeight="1" x14ac:dyDescent="0.15"/>
    <row r="98" spans="2:26" ht="14.85" hidden="1" customHeight="1" x14ac:dyDescent="0.15"/>
    <row r="99" spans="2:26" ht="14.85" hidden="1" customHeight="1" x14ac:dyDescent="0.15"/>
    <row r="100" spans="2:26" ht="14.85" hidden="1" customHeight="1" x14ac:dyDescent="0.15"/>
    <row r="101" spans="2:26" ht="14.85" hidden="1" customHeight="1" x14ac:dyDescent="0.15"/>
    <row r="102" spans="2:26" ht="14.85" hidden="1" customHeight="1" x14ac:dyDescent="0.15"/>
    <row r="103" spans="2:26" ht="14.85" hidden="1" customHeight="1" x14ac:dyDescent="0.15"/>
    <row r="104" spans="2:26" ht="14.85" hidden="1" customHeight="1" x14ac:dyDescent="0.15"/>
    <row r="105" spans="2:26" ht="14.85" hidden="1" customHeight="1" x14ac:dyDescent="0.15"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</row>
    <row r="106" spans="2:26" ht="14.85" hidden="1" customHeight="1" x14ac:dyDescent="0.15"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Z106" s="3"/>
    </row>
    <row r="107" spans="2:26" ht="14.85" hidden="1" customHeight="1" x14ac:dyDescent="0.15">
      <c r="Z107" s="4"/>
    </row>
    <row r="108" spans="2:26" ht="14.85" hidden="1" customHeight="1" x14ac:dyDescent="0.15"/>
    <row r="109" spans="2:26" ht="14.85" hidden="1" customHeight="1" x14ac:dyDescent="0.15"/>
    <row r="110" spans="2:26" ht="14.85" hidden="1" customHeight="1" x14ac:dyDescent="0.15"/>
    <row r="111" spans="2:26" ht="14.85" hidden="1" customHeight="1" x14ac:dyDescent="0.15"/>
    <row r="112" spans="2:26" ht="14.85" hidden="1" customHeight="1" x14ac:dyDescent="0.15"/>
    <row r="113" spans="1:26" ht="14.85" hidden="1" customHeight="1" x14ac:dyDescent="0.15"/>
    <row r="114" spans="1:26" ht="14.85" hidden="1" customHeight="1" x14ac:dyDescent="0.15"/>
    <row r="115" spans="1:26" ht="14.85" hidden="1" customHeight="1" x14ac:dyDescent="0.15"/>
    <row r="116" spans="1:26" ht="14.85" hidden="1" customHeight="1" x14ac:dyDescent="0.15"/>
    <row r="117" spans="1:26" ht="14.85" hidden="1" customHeight="1" x14ac:dyDescent="0.15"/>
    <row r="118" spans="1:26" ht="14.85" hidden="1" customHeight="1" x14ac:dyDescent="0.15"/>
    <row r="119" spans="1:26" ht="14.85" hidden="1" customHeight="1" x14ac:dyDescent="0.15">
      <c r="A119" s="3"/>
    </row>
    <row r="120" spans="1:26" ht="14.85" hidden="1" customHeight="1" x14ac:dyDescent="0.15">
      <c r="A120" s="4"/>
    </row>
    <row r="121" spans="1:26" ht="14.85" hidden="1" customHeight="1" x14ac:dyDescent="0.15"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spans="1:26" ht="14.85" hidden="1" customHeight="1" x14ac:dyDescent="0.15"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</row>
    <row r="123" spans="1:26" ht="14.85" hidden="1" customHeight="1" x14ac:dyDescent="0.15"/>
    <row r="124" spans="1:26" ht="14.85" hidden="1" customHeight="1" x14ac:dyDescent="0.15"/>
    <row r="125" spans="1:26" s="3" customFormat="1" ht="14.85" hidden="1" customHeight="1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s="4" customFormat="1" ht="14.85" hidden="1" customHeight="1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85" hidden="1" customHeight="1" x14ac:dyDescent="0.15"/>
    <row r="128" spans="1:26" ht="14.85" hidden="1" customHeight="1" x14ac:dyDescent="0.15"/>
    <row r="129" ht="14.85" hidden="1" customHeight="1" x14ac:dyDescent="0.15"/>
    <row r="130" ht="14.85" hidden="1" customHeight="1" x14ac:dyDescent="0.15"/>
    <row r="131" ht="14.85" hidden="1" customHeight="1" x14ac:dyDescent="0.15"/>
    <row r="132" ht="14.85" hidden="1" customHeight="1" x14ac:dyDescent="0.15"/>
    <row r="133" ht="14.85" hidden="1" customHeight="1" x14ac:dyDescent="0.15"/>
    <row r="134" ht="14.85" hidden="1" customHeight="1" x14ac:dyDescent="0.15"/>
    <row r="135" ht="14.85" hidden="1" customHeight="1" x14ac:dyDescent="0.15"/>
    <row r="136" ht="14.85" hidden="1" customHeight="1" x14ac:dyDescent="0.15"/>
    <row r="137" ht="14.85" hidden="1" customHeight="1" x14ac:dyDescent="0.15"/>
    <row r="138" ht="14.85" hidden="1" customHeight="1" x14ac:dyDescent="0.15"/>
    <row r="139" ht="14.85" hidden="1" customHeight="1" x14ac:dyDescent="0.15"/>
    <row r="140" ht="14.85" hidden="1" customHeight="1" x14ac:dyDescent="0.15"/>
    <row r="141" ht="14.85" hidden="1" customHeight="1" x14ac:dyDescent="0.15"/>
    <row r="142" ht="14.85" hidden="1" customHeight="1" x14ac:dyDescent="0.15"/>
    <row r="143" ht="14.85" hidden="1" customHeight="1" x14ac:dyDescent="0.15"/>
    <row r="144" ht="14.85" hidden="1" customHeight="1" x14ac:dyDescent="0.15"/>
    <row r="145" spans="2:26" ht="14.85" hidden="1" customHeight="1" x14ac:dyDescent="0.15"/>
    <row r="146" spans="2:26" ht="14.85" hidden="1" customHeight="1" x14ac:dyDescent="0.15"/>
    <row r="147" spans="2:26" ht="14.85" hidden="1" customHeight="1" x14ac:dyDescent="0.15"/>
    <row r="148" spans="2:26" ht="14.85" hidden="1" customHeight="1" x14ac:dyDescent="0.15"/>
    <row r="149" spans="2:26" ht="14.85" hidden="1" customHeight="1" x14ac:dyDescent="0.15"/>
    <row r="150" spans="2:26" ht="14.85" hidden="1" customHeight="1" x14ac:dyDescent="0.15"/>
    <row r="151" spans="2:26" ht="14.85" hidden="1" customHeight="1" x14ac:dyDescent="0.15"/>
    <row r="152" spans="2:26" ht="14.85" hidden="1" customHeight="1" x14ac:dyDescent="0.15"/>
    <row r="153" spans="2:26" ht="14.85" hidden="1" customHeight="1" x14ac:dyDescent="0.15"/>
    <row r="154" spans="2:26" ht="14.85" hidden="1" customHeight="1" x14ac:dyDescent="0.15"/>
    <row r="155" spans="2:26" ht="14.85" hidden="1" customHeight="1" x14ac:dyDescent="0.15"/>
    <row r="156" spans="2:26" ht="14.85" hidden="1" customHeight="1" x14ac:dyDescent="0.15"/>
    <row r="157" spans="2:26" ht="14.85" hidden="1" customHeight="1" x14ac:dyDescent="0.15"/>
    <row r="158" spans="2:26" ht="14.85" hidden="1" customHeight="1" x14ac:dyDescent="0.15"/>
    <row r="159" spans="2:26" ht="14.85" hidden="1" customHeight="1" x14ac:dyDescent="0.15"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</row>
    <row r="160" spans="2:26" ht="14.85" hidden="1" customHeight="1" x14ac:dyDescent="0.15"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Z160" s="3"/>
    </row>
    <row r="161" spans="1:26" ht="14.85" hidden="1" customHeight="1" x14ac:dyDescent="0.15">
      <c r="Z161" s="4"/>
    </row>
    <row r="162" spans="1:26" ht="14.85" hidden="1" customHeight="1" x14ac:dyDescent="0.15"/>
    <row r="163" spans="1:26" ht="14.85" hidden="1" customHeight="1" x14ac:dyDescent="0.15"/>
    <row r="164" spans="1:26" ht="14.85" hidden="1" customHeight="1" x14ac:dyDescent="0.15"/>
    <row r="165" spans="1:26" ht="14.85" hidden="1" customHeight="1" x14ac:dyDescent="0.15"/>
    <row r="166" spans="1:26" ht="14.85" hidden="1" customHeight="1" x14ac:dyDescent="0.15"/>
    <row r="167" spans="1:26" ht="14.85" hidden="1" customHeight="1" x14ac:dyDescent="0.15"/>
    <row r="168" spans="1:26" ht="14.85" hidden="1" customHeight="1" x14ac:dyDescent="0.15"/>
    <row r="169" spans="1:26" ht="14.85" hidden="1" customHeight="1" x14ac:dyDescent="0.15"/>
    <row r="170" spans="1:26" ht="14.85" hidden="1" customHeight="1" x14ac:dyDescent="0.15"/>
    <row r="171" spans="1:26" ht="14.85" hidden="1" customHeight="1" x14ac:dyDescent="0.15"/>
    <row r="172" spans="1:26" ht="14.85" hidden="1" customHeight="1" x14ac:dyDescent="0.15"/>
    <row r="173" spans="1:26" ht="14.85" hidden="1" customHeight="1" x14ac:dyDescent="0.15">
      <c r="A173" s="3"/>
    </row>
    <row r="174" spans="1:26" ht="14.85" hidden="1" customHeight="1" x14ac:dyDescent="0.15">
      <c r="A174" s="4"/>
    </row>
    <row r="175" spans="1:26" ht="14.85" hidden="1" customHeight="1" x14ac:dyDescent="0.15"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spans="1:26" ht="14.85" hidden="1" customHeight="1" x14ac:dyDescent="0.15"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</row>
    <row r="177" spans="1:26" ht="14.85" hidden="1" customHeight="1" x14ac:dyDescent="0.15"/>
    <row r="178" spans="1:26" ht="14.85" hidden="1" customHeight="1" x14ac:dyDescent="0.15"/>
    <row r="179" spans="1:26" s="3" customFormat="1" ht="14.85" hidden="1" customHeight="1" x14ac:dyDescent="0.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s="4" customFormat="1" ht="14.85" hidden="1" customHeight="1" x14ac:dyDescent="0.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85" hidden="1" customHeight="1" x14ac:dyDescent="0.15"/>
    <row r="182" spans="1:26" ht="14.85" hidden="1" customHeight="1" x14ac:dyDescent="0.15"/>
    <row r="183" spans="1:26" ht="14.85" hidden="1" customHeight="1" x14ac:dyDescent="0.15"/>
    <row r="184" spans="1:26" ht="14.85" hidden="1" customHeight="1" x14ac:dyDescent="0.15"/>
    <row r="185" spans="1:26" ht="14.85" hidden="1" customHeight="1" x14ac:dyDescent="0.15"/>
    <row r="186" spans="1:26" ht="14.85" hidden="1" customHeight="1" x14ac:dyDescent="0.15"/>
    <row r="187" spans="1:26" ht="14.85" hidden="1" customHeight="1" x14ac:dyDescent="0.15"/>
    <row r="188" spans="1:26" ht="14.85" hidden="1" customHeight="1" x14ac:dyDescent="0.15"/>
    <row r="189" spans="1:26" ht="14.85" hidden="1" customHeight="1" x14ac:dyDescent="0.15"/>
    <row r="190" spans="1:26" ht="14.85" hidden="1" customHeight="1" x14ac:dyDescent="0.15"/>
    <row r="191" spans="1:26" ht="14.85" hidden="1" customHeight="1" x14ac:dyDescent="0.15"/>
    <row r="192" spans="1:26" ht="14.85" hidden="1" customHeight="1" x14ac:dyDescent="0.15"/>
    <row r="193" ht="14.85" hidden="1" customHeight="1" x14ac:dyDescent="0.15"/>
    <row r="194" ht="14.85" hidden="1" customHeight="1" x14ac:dyDescent="0.15"/>
    <row r="195" ht="14.85" hidden="1" customHeight="1" x14ac:dyDescent="0.15"/>
    <row r="196" ht="14.85" hidden="1" customHeight="1" x14ac:dyDescent="0.15"/>
    <row r="197" ht="14.85" hidden="1" customHeight="1" x14ac:dyDescent="0.15"/>
    <row r="198" ht="14.85" hidden="1" customHeight="1" x14ac:dyDescent="0.15"/>
    <row r="199" ht="14.85" hidden="1" customHeight="1" x14ac:dyDescent="0.15"/>
    <row r="200" ht="14.85" hidden="1" customHeight="1" x14ac:dyDescent="0.15"/>
    <row r="201" ht="14.85" hidden="1" customHeight="1" x14ac:dyDescent="0.15"/>
    <row r="202" ht="14.85" hidden="1" customHeight="1" x14ac:dyDescent="0.15"/>
    <row r="203" ht="14.85" hidden="1" customHeight="1" x14ac:dyDescent="0.15"/>
    <row r="204" ht="14.85" hidden="1" customHeight="1" x14ac:dyDescent="0.15"/>
    <row r="205" ht="14.85" hidden="1" customHeight="1" x14ac:dyDescent="0.15"/>
    <row r="206" ht="14.85" hidden="1" customHeight="1" x14ac:dyDescent="0.15"/>
    <row r="207" ht="14.85" hidden="1" customHeight="1" x14ac:dyDescent="0.15"/>
    <row r="208" ht="14.85" hidden="1" customHeight="1" x14ac:dyDescent="0.15"/>
    <row r="209" spans="2:26" ht="14.85" hidden="1" customHeight="1" x14ac:dyDescent="0.15"/>
    <row r="210" spans="2:26" ht="14.85" hidden="1" customHeight="1" x14ac:dyDescent="0.15"/>
    <row r="211" spans="2:26" ht="14.85" hidden="1" customHeight="1" x14ac:dyDescent="0.15"/>
    <row r="212" spans="2:26" ht="14.85" hidden="1" customHeight="1" x14ac:dyDescent="0.15"/>
    <row r="213" spans="2:26" ht="14.85" hidden="1" customHeight="1" x14ac:dyDescent="0.15"/>
    <row r="214" spans="2:26" ht="14.85" hidden="1" customHeight="1" x14ac:dyDescent="0.15"/>
    <row r="215" spans="2:26" ht="14.85" hidden="1" customHeight="1" x14ac:dyDescent="0.15"/>
    <row r="216" spans="2:26" ht="14.85" hidden="1" customHeight="1" x14ac:dyDescent="0.15"/>
    <row r="217" spans="2:26" ht="14.85" hidden="1" customHeight="1" x14ac:dyDescent="0.15"/>
    <row r="218" spans="2:26" ht="14.85" hidden="1" customHeight="1" x14ac:dyDescent="0.15"/>
    <row r="219" spans="2:26" ht="14.85" hidden="1" customHeight="1" x14ac:dyDescent="0.15"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</row>
    <row r="220" spans="2:26" ht="14.85" hidden="1" customHeight="1" x14ac:dyDescent="0.15">
      <c r="Z220" s="5"/>
    </row>
    <row r="221" spans="2:26" ht="14.85" hidden="1" customHeight="1" x14ac:dyDescent="0.15"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</row>
    <row r="222" spans="2:26" ht="14.85" hidden="1" customHeight="1" x14ac:dyDescent="0.15"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Z222" s="3"/>
    </row>
    <row r="223" spans="2:26" ht="14.85" hidden="1" customHeight="1" x14ac:dyDescent="0.15"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Z223" s="3"/>
    </row>
    <row r="224" spans="2:26" ht="14.85" hidden="1" customHeight="1" x14ac:dyDescent="0.15"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Z224" s="3"/>
    </row>
    <row r="225" spans="1:26" ht="14.85" hidden="1" customHeight="1" x14ac:dyDescent="0.15"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Z225" s="3"/>
    </row>
    <row r="226" spans="1:26" ht="14.85" hidden="1" customHeight="1" x14ac:dyDescent="0.15"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Z226" s="3"/>
    </row>
    <row r="227" spans="1:26" ht="14.85" hidden="1" customHeight="1" x14ac:dyDescent="0.15">
      <c r="Z227" s="3"/>
    </row>
    <row r="228" spans="1:26" ht="14.85" hidden="1" customHeight="1" x14ac:dyDescent="0.15"/>
    <row r="229" spans="1:26" ht="14.85" hidden="1" customHeight="1" x14ac:dyDescent="0.15"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</row>
    <row r="230" spans="1:26" ht="14.85" hidden="1" customHeight="1" x14ac:dyDescent="0.15"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Z230" s="3"/>
    </row>
    <row r="231" spans="1:26" ht="14.85" hidden="1" customHeight="1" x14ac:dyDescent="0.15"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Z231" s="3"/>
    </row>
    <row r="232" spans="1:26" ht="14.85" hidden="1" customHeight="1" x14ac:dyDescent="0.15">
      <c r="Z232" s="3"/>
    </row>
    <row r="233" spans="1:26" ht="14.85" hidden="1" customHeight="1" x14ac:dyDescent="0.15">
      <c r="A233" s="5"/>
    </row>
    <row r="234" spans="1:26" ht="14.85" hidden="1" customHeight="1" x14ac:dyDescent="0.15"/>
    <row r="235" spans="1:26" ht="14.85" hidden="1" customHeight="1" x14ac:dyDescent="0.15">
      <c r="A235" s="3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</row>
    <row r="236" spans="1:26" ht="14.85" hidden="1" customHeight="1" x14ac:dyDescent="0.15">
      <c r="A236" s="3"/>
    </row>
    <row r="237" spans="1:26" ht="14.85" hidden="1" customHeight="1" x14ac:dyDescent="0.15">
      <c r="A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</row>
    <row r="238" spans="1:26" ht="14.85" hidden="1" customHeight="1" x14ac:dyDescent="0.15">
      <c r="A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</row>
    <row r="239" spans="1:26" s="5" customFormat="1" ht="14.85" hidden="1" customHeight="1" x14ac:dyDescent="0.15">
      <c r="A239" s="3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1"/>
    </row>
    <row r="240" spans="1:26" ht="14.85" hidden="1" customHeight="1" x14ac:dyDescent="0.15">
      <c r="A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</row>
    <row r="241" spans="1:26" s="3" customFormat="1" ht="14.85" hidden="1" customHeight="1" x14ac:dyDescent="0.1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Z241" s="1"/>
    </row>
    <row r="242" spans="1:26" s="3" customFormat="1" ht="14.85" hidden="1" customHeight="1" x14ac:dyDescent="0.1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Z242" s="1"/>
    </row>
    <row r="243" spans="1:26" s="3" customFormat="1" ht="14.85" hidden="1" customHeight="1" x14ac:dyDescent="0.15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s="3" customFormat="1" ht="14.85" hidden="1" customHeight="1" x14ac:dyDescent="0.15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s="3" customFormat="1" ht="14.85" hidden="1" customHeight="1" x14ac:dyDescent="0.15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Z245" s="1"/>
    </row>
    <row r="246" spans="1:26" s="3" customFormat="1" ht="14.85" hidden="1" customHeight="1" x14ac:dyDescent="0.1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Z246" s="1"/>
    </row>
    <row r="247" spans="1:26" ht="14.85" hidden="1" customHeight="1" x14ac:dyDescent="0.15"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</row>
    <row r="248" spans="1:26" ht="14.85" hidden="1" customHeight="1" x14ac:dyDescent="0.15"/>
    <row r="249" spans="1:26" s="3" customFormat="1" ht="14.85" hidden="1" customHeight="1" x14ac:dyDescent="0.1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s="3" customFormat="1" ht="14.85" hidden="1" customHeight="1" x14ac:dyDescent="0.1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s="3" customFormat="1" ht="14.85" hidden="1" customHeight="1" x14ac:dyDescent="0.1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85" hidden="1" customHeight="1" x14ac:dyDescent="0.15"/>
    <row r="253" spans="1:26" ht="14.85" hidden="1" customHeight="1" x14ac:dyDescent="0.15"/>
    <row r="254" spans="1:26" ht="14.85" hidden="1" customHeight="1" x14ac:dyDescent="0.15"/>
    <row r="255" spans="1:26" ht="14.85" hidden="1" customHeight="1" x14ac:dyDescent="0.15"/>
    <row r="256" spans="1:26" ht="14.85" hidden="1" customHeight="1" x14ac:dyDescent="0.15"/>
    <row r="257" ht="14.85" hidden="1" customHeight="1" x14ac:dyDescent="0.15"/>
    <row r="258" ht="14.85" hidden="1" customHeight="1" x14ac:dyDescent="0.15"/>
    <row r="259" ht="14.85" hidden="1" customHeight="1" x14ac:dyDescent="0.15"/>
    <row r="260" ht="14.85" hidden="1" customHeight="1" x14ac:dyDescent="0.15"/>
    <row r="261" ht="14.85" hidden="1" customHeight="1" x14ac:dyDescent="0.15"/>
    <row r="262" ht="14.85" hidden="1" customHeight="1" x14ac:dyDescent="0.15"/>
    <row r="263" ht="14.85" hidden="1" customHeight="1" x14ac:dyDescent="0.15"/>
    <row r="264" ht="14.85" hidden="1" customHeight="1" x14ac:dyDescent="0.15"/>
    <row r="265" ht="14.85" hidden="1" customHeight="1" x14ac:dyDescent="0.15"/>
    <row r="266" ht="14.85" hidden="1" customHeight="1" x14ac:dyDescent="0.15"/>
    <row r="267" ht="14.85" hidden="1" customHeight="1" x14ac:dyDescent="0.15"/>
    <row r="268" ht="14.85" hidden="1" customHeight="1" x14ac:dyDescent="0.15"/>
    <row r="269" ht="14.85" hidden="1" customHeight="1" x14ac:dyDescent="0.15"/>
    <row r="270" ht="14.85" hidden="1" customHeight="1" x14ac:dyDescent="0.15"/>
    <row r="271" ht="14.85" hidden="1" customHeight="1" x14ac:dyDescent="0.15"/>
    <row r="272" ht="14.85" hidden="1" customHeight="1" x14ac:dyDescent="0.15"/>
    <row r="273" ht="14.85" hidden="1" customHeight="1" x14ac:dyDescent="0.15"/>
    <row r="274" ht="14.85" hidden="1" customHeight="1" x14ac:dyDescent="0.15"/>
    <row r="275" ht="14.85" hidden="1" customHeight="1" x14ac:dyDescent="0.15"/>
    <row r="276" ht="14.85" hidden="1" customHeight="1" x14ac:dyDescent="0.15"/>
    <row r="277" ht="14.85" hidden="1" customHeight="1" x14ac:dyDescent="0.15"/>
    <row r="278" ht="14.85" hidden="1" customHeight="1" x14ac:dyDescent="0.15"/>
    <row r="279" ht="14.85" hidden="1" customHeight="1" x14ac:dyDescent="0.15"/>
    <row r="280" ht="14.85" hidden="1" customHeight="1" x14ac:dyDescent="0.15"/>
    <row r="281" ht="14.85" hidden="1" customHeight="1" x14ac:dyDescent="0.15"/>
    <row r="282" ht="14.85" hidden="1" customHeight="1" x14ac:dyDescent="0.15"/>
  </sheetData>
  <sheetProtection sheet="1" objects="1" scenarios="1"/>
  <mergeCells count="10">
    <mergeCell ref="O22:Y22"/>
    <mergeCell ref="O60:Y60"/>
    <mergeCell ref="O61:Y61"/>
    <mergeCell ref="B62:M62"/>
    <mergeCell ref="O62:Y62"/>
    <mergeCell ref="B1:Z1"/>
    <mergeCell ref="B2:Z2"/>
    <mergeCell ref="B3:Z3"/>
    <mergeCell ref="B5:M5"/>
    <mergeCell ref="O5:Y5"/>
  </mergeCells>
  <phoneticPr fontId="3"/>
  <printOptions horizontalCentered="1"/>
  <pageMargins left="0.19685039370078741" right="0.19685039370078741" top="0.11811023622047245" bottom="0.19685039370078741" header="0.35433070866141736" footer="0.31496062992125984"/>
  <pageSetup paperSize="9" scale="90" orientation="portrait" cellComments="asDisplayed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3B4A5-10ED-4F5C-A845-36A1E15328D6}">
  <dimension ref="B1:W293"/>
  <sheetViews>
    <sheetView showGridLines="0" view="pageBreakPreview" zoomScaleNormal="100" zoomScaleSheetLayoutView="100" workbookViewId="0">
      <selection activeCell="M9" sqref="M9"/>
    </sheetView>
  </sheetViews>
  <sheetFormatPr defaultColWidth="9" defaultRowHeight="18" customHeight="1" x14ac:dyDescent="0.15"/>
  <cols>
    <col min="1" max="1" width="0.625" style="1" customWidth="1"/>
    <col min="2" max="2" width="1.25" style="1" customWidth="1"/>
    <col min="3" max="11" width="2.125" style="1" customWidth="1"/>
    <col min="12" max="12" width="19.625" style="1" customWidth="1"/>
    <col min="13" max="13" width="15" style="1" customWidth="1"/>
    <col min="14" max="14" width="0.625" style="1" customWidth="1"/>
    <col min="15" max="16384" width="9" style="1"/>
  </cols>
  <sheetData>
    <row r="1" spans="2:16" ht="18" customHeight="1" x14ac:dyDescent="0.15">
      <c r="B1" s="249" t="s">
        <v>60</v>
      </c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</row>
    <row r="2" spans="2:16" ht="23.25" customHeight="1" x14ac:dyDescent="0.2">
      <c r="B2" s="250" t="str">
        <f>PL!B2</f>
        <v>一般会計等行政コスト計算書</v>
      </c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6"/>
      <c r="O2" s="6"/>
      <c r="P2" s="6"/>
    </row>
    <row r="3" spans="2:16" ht="15.75" customHeight="1" x14ac:dyDescent="0.2">
      <c r="B3" s="291" t="str">
        <f>PL!B3</f>
        <v>自　　令和２年４月 １日</v>
      </c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6"/>
      <c r="O3" s="6"/>
      <c r="P3" s="6"/>
    </row>
    <row r="4" spans="2:16" ht="15.75" customHeight="1" x14ac:dyDescent="0.2">
      <c r="B4" s="291" t="str">
        <f>PL!B4</f>
        <v>至　　令和３年３月31日</v>
      </c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6"/>
      <c r="O4" s="6"/>
      <c r="P4" s="6"/>
    </row>
    <row r="5" spans="2:16" ht="15.75" customHeight="1" thickBot="1" x14ac:dyDescent="0.25">
      <c r="B5" s="7"/>
      <c r="C5" s="6"/>
      <c r="D5" s="6"/>
      <c r="E5" s="6"/>
      <c r="F5" s="6"/>
      <c r="G5" s="6"/>
      <c r="H5" s="6"/>
      <c r="I5" s="6"/>
      <c r="J5" s="6"/>
      <c r="K5" s="6"/>
      <c r="L5" s="8"/>
      <c r="M5" s="107" t="s">
        <v>190</v>
      </c>
      <c r="N5" s="6"/>
      <c r="O5" s="6"/>
      <c r="P5" s="6"/>
    </row>
    <row r="6" spans="2:16" ht="15.75" customHeight="1" thickBot="1" x14ac:dyDescent="0.25">
      <c r="B6" s="252" t="s">
        <v>1</v>
      </c>
      <c r="C6" s="253"/>
      <c r="D6" s="253"/>
      <c r="E6" s="253"/>
      <c r="F6" s="253"/>
      <c r="G6" s="253"/>
      <c r="H6" s="253"/>
      <c r="I6" s="253"/>
      <c r="J6" s="253"/>
      <c r="K6" s="253"/>
      <c r="L6" s="253"/>
      <c r="M6" s="219" t="s">
        <v>2</v>
      </c>
      <c r="N6" s="6"/>
      <c r="O6" s="6"/>
      <c r="P6" s="6"/>
    </row>
    <row r="7" spans="2:16" ht="15.75" customHeight="1" x14ac:dyDescent="0.15">
      <c r="B7" s="116"/>
      <c r="C7" s="123" t="s">
        <v>170</v>
      </c>
      <c r="D7" s="123"/>
      <c r="F7" s="123"/>
      <c r="G7" s="123"/>
      <c r="H7" s="123"/>
      <c r="I7" s="123"/>
      <c r="M7" s="168">
        <f>IF(AND(PL!M7/1000000&lt;0,PL!M7/1000000&gt;-0.5),"△0",IF(AND(PL!M7/1000000&gt;0,PL!M7/1000000&lt;0.5),"0",ROUND(PL!M7/1000000,0)))</f>
        <v>192</v>
      </c>
    </row>
    <row r="8" spans="2:16" ht="15.75" customHeight="1" x14ac:dyDescent="0.15">
      <c r="B8" s="116"/>
      <c r="C8" s="123"/>
      <c r="D8" s="123" t="s">
        <v>171</v>
      </c>
      <c r="E8" s="123"/>
      <c r="F8" s="123"/>
      <c r="G8" s="123"/>
      <c r="H8" s="123"/>
      <c r="I8" s="123"/>
      <c r="M8" s="168">
        <f>IF(AND(PL!M8/1000000&lt;0,PL!M8/1000000&gt;-0.5),"△0",IF(AND(PL!M8/1000000&gt;0,PL!M8/1000000&lt;0.5),"0",ROUND(PL!M8/1000000,0)))</f>
        <v>192</v>
      </c>
    </row>
    <row r="9" spans="2:16" ht="15.75" customHeight="1" x14ac:dyDescent="0.15">
      <c r="B9" s="116"/>
      <c r="C9" s="123"/>
      <c r="D9" s="123"/>
      <c r="E9" s="123" t="s">
        <v>62</v>
      </c>
      <c r="F9" s="123"/>
      <c r="G9" s="123"/>
      <c r="H9" s="123"/>
      <c r="I9" s="123"/>
      <c r="M9" s="168">
        <f>IF(AND(PL!M9/1000000&lt;0,PL!M9/1000000&gt;-0.5),"△0",IF(AND(PL!M9/1000000&gt;0,PL!M9/1000000&lt;0.5),"0",ROUND(PL!M9/1000000,0)))</f>
        <v>81</v>
      </c>
      <c r="O9" s="1" t="s">
        <v>172</v>
      </c>
    </row>
    <row r="10" spans="2:16" ht="15.75" customHeight="1" x14ac:dyDescent="0.15">
      <c r="B10" s="116"/>
      <c r="C10" s="123"/>
      <c r="D10" s="123"/>
      <c r="E10" s="123"/>
      <c r="F10" s="123" t="s">
        <v>186</v>
      </c>
      <c r="G10" s="123"/>
      <c r="H10" s="123"/>
      <c r="I10" s="123"/>
      <c r="M10" s="168">
        <f>IF(AND(PL!M10/1000000&lt;0,PL!M10/1000000&gt;-0.5),"△0",IF(AND(PL!M10/1000000&gt;0,PL!M10/1000000&lt;0.5),"0",ROUND(PL!M10/1000000,0)))</f>
        <v>62</v>
      </c>
    </row>
    <row r="11" spans="2:16" ht="15.75" customHeight="1" x14ac:dyDescent="0.15">
      <c r="B11" s="116"/>
      <c r="C11" s="123"/>
      <c r="D11" s="123"/>
      <c r="E11" s="123"/>
      <c r="F11" s="123" t="s">
        <v>63</v>
      </c>
      <c r="G11" s="123"/>
      <c r="H11" s="123"/>
      <c r="I11" s="123"/>
      <c r="M11" s="168">
        <f>IF(AND(PL!M11/1000000&lt;0,PL!M11/1000000&gt;-0.5),"△0",IF(AND(PL!M11/1000000&gt;0,PL!M11/1000000&lt;0.5),"0",ROUND(PL!M11/1000000,0)))</f>
        <v>6</v>
      </c>
    </row>
    <row r="12" spans="2:16" ht="15.75" customHeight="1" x14ac:dyDescent="0.15">
      <c r="B12" s="116"/>
      <c r="C12" s="123"/>
      <c r="D12" s="123"/>
      <c r="E12" s="123"/>
      <c r="F12" s="123" t="s">
        <v>64</v>
      </c>
      <c r="G12" s="123"/>
      <c r="H12" s="123"/>
      <c r="I12" s="123"/>
      <c r="M12" s="168">
        <f>IF(AND(PL!M12/1000000&lt;0,PL!M12/1000000&gt;-0.5),"△0",IF(AND(PL!M12/1000000&gt;0,PL!M12/1000000&lt;0.5),"0",ROUND(PL!M12/1000000,0)))</f>
        <v>7</v>
      </c>
    </row>
    <row r="13" spans="2:16" ht="15.75" customHeight="1" x14ac:dyDescent="0.15">
      <c r="B13" s="116"/>
      <c r="C13" s="123"/>
      <c r="D13" s="123"/>
      <c r="E13" s="123"/>
      <c r="F13" s="123" t="s">
        <v>37</v>
      </c>
      <c r="G13" s="123"/>
      <c r="H13" s="123"/>
      <c r="I13" s="123"/>
      <c r="M13" s="168">
        <f>IF(AND(PL!M13/1000000&lt;0,PL!M13/1000000&gt;-0.5),"△0",IF(AND(PL!M13/1000000&gt;0,PL!M13/1000000&lt;0.5),"0",ROUND(PL!M13/1000000,0)))</f>
        <v>6</v>
      </c>
    </row>
    <row r="14" spans="2:16" ht="15.75" customHeight="1" x14ac:dyDescent="0.15">
      <c r="B14" s="116"/>
      <c r="C14" s="123"/>
      <c r="D14" s="123"/>
      <c r="E14" s="123" t="s">
        <v>65</v>
      </c>
      <c r="F14" s="123"/>
      <c r="G14" s="123"/>
      <c r="H14" s="123"/>
      <c r="I14" s="123"/>
      <c r="M14" s="168">
        <f>IF(AND(PL!M14/1000000&lt;0,PL!M14/1000000&gt;-0.5),"△0",IF(AND(PL!M14/1000000&gt;0,PL!M14/1000000&lt;0.5),"0",ROUND(PL!M14/1000000,0)))</f>
        <v>110</v>
      </c>
    </row>
    <row r="15" spans="2:16" ht="15.75" customHeight="1" x14ac:dyDescent="0.15">
      <c r="B15" s="116"/>
      <c r="C15" s="123"/>
      <c r="D15" s="123"/>
      <c r="E15" s="123"/>
      <c r="F15" s="123" t="s">
        <v>66</v>
      </c>
      <c r="G15" s="123"/>
      <c r="H15" s="123"/>
      <c r="I15" s="123"/>
      <c r="M15" s="168">
        <f>IF(AND(PL!M15/1000000&lt;0,PL!M15/1000000&gt;-0.5),"△0",IF(AND(PL!M15/1000000&gt;0,PL!M15/1000000&lt;0.5),"0",ROUND(PL!M15/1000000,0)))</f>
        <v>61</v>
      </c>
    </row>
    <row r="16" spans="2:16" ht="15.75" customHeight="1" x14ac:dyDescent="0.15">
      <c r="B16" s="116"/>
      <c r="C16" s="123"/>
      <c r="D16" s="123"/>
      <c r="E16" s="123"/>
      <c r="F16" s="123" t="s">
        <v>67</v>
      </c>
      <c r="G16" s="123"/>
      <c r="H16" s="123"/>
      <c r="I16" s="123"/>
      <c r="M16" s="168">
        <f>IF(AND(PL!M16/1000000&lt;0,PL!M16/1000000&gt;-0.5),"△0",IF(AND(PL!M16/1000000&gt;0,PL!M16/1000000&lt;0.5),"0",ROUND(PL!M16/1000000,0)))</f>
        <v>18</v>
      </c>
    </row>
    <row r="17" spans="2:23" ht="15.75" customHeight="1" x14ac:dyDescent="0.15">
      <c r="B17" s="116"/>
      <c r="C17" s="123"/>
      <c r="D17" s="123"/>
      <c r="E17" s="123"/>
      <c r="F17" s="123" t="s">
        <v>68</v>
      </c>
      <c r="G17" s="123"/>
      <c r="H17" s="123"/>
      <c r="I17" s="123"/>
      <c r="M17" s="168">
        <f>IF(AND(PL!M17/1000000&lt;0,PL!M17/1000000&gt;-0.5),"△0",IF(AND(PL!M17/1000000&gt;0,PL!M17/1000000&lt;0.5),"0",ROUND(PL!M17/1000000,0)))</f>
        <v>32</v>
      </c>
    </row>
    <row r="18" spans="2:23" ht="15.75" customHeight="1" x14ac:dyDescent="0.15">
      <c r="B18" s="116"/>
      <c r="C18" s="123"/>
      <c r="D18" s="123"/>
      <c r="E18" s="123"/>
      <c r="F18" s="123" t="s">
        <v>37</v>
      </c>
      <c r="G18" s="123"/>
      <c r="H18" s="123"/>
      <c r="I18" s="123"/>
      <c r="M18" s="168">
        <f>IF(AND(PL!M18/1000000&lt;0,PL!M18/1000000&gt;-0.5),"△0",IF(AND(PL!M18/1000000&gt;0,PL!M18/1000000&lt;0.5),"0",ROUND(PL!M18/1000000,0)))</f>
        <v>0</v>
      </c>
    </row>
    <row r="19" spans="2:23" ht="15.75" customHeight="1" x14ac:dyDescent="0.15">
      <c r="B19" s="116"/>
      <c r="C19" s="123"/>
      <c r="D19" s="123"/>
      <c r="E19" s="123" t="s">
        <v>110</v>
      </c>
      <c r="F19" s="123"/>
      <c r="G19" s="123"/>
      <c r="H19" s="123"/>
      <c r="I19" s="123"/>
      <c r="M19" s="168">
        <f>IF(AND(PL!M19/1000000&lt;0,PL!M19/1000000&gt;-0.5),"△0",IF(AND(PL!M19/1000000&gt;0,PL!M19/1000000&lt;0.5),"0",ROUND(PL!M19/1000000,0)))</f>
        <v>1</v>
      </c>
      <c r="P19" s="104"/>
      <c r="Q19" s="104"/>
      <c r="R19" s="104"/>
      <c r="S19" s="104"/>
      <c r="T19" s="10"/>
      <c r="U19" s="10"/>
      <c r="V19" s="10"/>
      <c r="W19" s="10"/>
    </row>
    <row r="20" spans="2:23" ht="15.75" customHeight="1" x14ac:dyDescent="0.15">
      <c r="B20" s="116"/>
      <c r="C20" s="123"/>
      <c r="D20" s="123"/>
      <c r="F20" s="1" t="s">
        <v>69</v>
      </c>
      <c r="H20" s="123"/>
      <c r="I20" s="123"/>
      <c r="M20" s="168" t="str">
        <f>IF(AND(PL!M20/1000000&lt;0,PL!M20/1000000&gt;-0.5),"△0",IF(AND(PL!M20/1000000&gt;0,PL!M20/1000000&lt;0.5),"0",ROUND(PL!M20/1000000,0)))</f>
        <v>0</v>
      </c>
      <c r="P20" s="104"/>
      <c r="Q20" s="104"/>
      <c r="R20" s="104"/>
      <c r="S20" s="104"/>
      <c r="T20" s="10"/>
      <c r="U20" s="10"/>
      <c r="V20" s="10"/>
      <c r="W20" s="10"/>
    </row>
    <row r="21" spans="2:23" ht="15.75" customHeight="1" x14ac:dyDescent="0.15">
      <c r="B21" s="116"/>
      <c r="C21" s="123"/>
      <c r="D21" s="123"/>
      <c r="F21" s="123" t="s">
        <v>70</v>
      </c>
      <c r="G21" s="123"/>
      <c r="H21" s="123"/>
      <c r="I21" s="123"/>
      <c r="M21" s="168">
        <f>IF(AND(PL!M21/1000000&lt;0,PL!M21/1000000&gt;-0.5),"△0",IF(AND(PL!M21/1000000&gt;0,PL!M21/1000000&lt;0.5),"0",ROUND(PL!M21/1000000,0)))</f>
        <v>0</v>
      </c>
      <c r="P21" s="104"/>
      <c r="Q21" s="104"/>
      <c r="R21" s="104"/>
      <c r="S21" s="104"/>
      <c r="T21" s="10"/>
      <c r="U21" s="10"/>
      <c r="V21" s="10"/>
      <c r="W21" s="10"/>
    </row>
    <row r="22" spans="2:23" ht="15.75" customHeight="1" x14ac:dyDescent="0.15">
      <c r="B22" s="116"/>
      <c r="C22" s="123"/>
      <c r="D22" s="123"/>
      <c r="F22" s="123" t="s">
        <v>16</v>
      </c>
      <c r="G22" s="123"/>
      <c r="H22" s="123"/>
      <c r="I22" s="123"/>
      <c r="M22" s="168">
        <f>IF(AND(PL!M22/1000000&lt;0,PL!M22/1000000&gt;-0.5),"△0",IF(AND(PL!M22/1000000&gt;0,PL!M22/1000000&lt;0.5),"0",ROUND(PL!M22/1000000,0)))</f>
        <v>1</v>
      </c>
      <c r="P22" s="104"/>
      <c r="Q22" s="104"/>
      <c r="R22" s="104"/>
      <c r="S22" s="104"/>
      <c r="T22" s="10"/>
      <c r="U22" s="10"/>
      <c r="V22" s="10"/>
      <c r="W22" s="10"/>
    </row>
    <row r="23" spans="2:23" ht="15.75" customHeight="1" x14ac:dyDescent="0.15">
      <c r="B23" s="116"/>
      <c r="C23" s="123"/>
      <c r="D23" s="120" t="s">
        <v>71</v>
      </c>
      <c r="E23" s="120"/>
      <c r="F23" s="123"/>
      <c r="G23" s="123"/>
      <c r="H23" s="123"/>
      <c r="I23" s="123"/>
      <c r="M23" s="168" t="str">
        <f>IF(AND(PL!M23/1000000&lt;0,PL!M23/1000000&gt;-0.5),"△0",IF(AND(PL!M23/1000000&gt;0,PL!M23/1000000&lt;0.5),"0",ROUND(PL!M23/1000000,0)))</f>
        <v>0</v>
      </c>
      <c r="P23" s="104"/>
      <c r="Q23" s="104"/>
      <c r="R23" s="104"/>
      <c r="S23" s="104"/>
      <c r="T23" s="10"/>
      <c r="U23" s="10"/>
      <c r="V23" s="10"/>
      <c r="W23" s="10"/>
    </row>
    <row r="24" spans="2:23" ht="15.75" customHeight="1" x14ac:dyDescent="0.15">
      <c r="B24" s="116"/>
      <c r="C24" s="123"/>
      <c r="D24" s="123"/>
      <c r="E24" s="123" t="s">
        <v>72</v>
      </c>
      <c r="F24" s="123"/>
      <c r="G24" s="123"/>
      <c r="H24" s="123"/>
      <c r="I24" s="123"/>
      <c r="M24" s="168" t="str">
        <f>IF(AND(PL!M24/1000000&lt;0,PL!M24/1000000&gt;-0.5),"△0",IF(AND(PL!M24/1000000&gt;0,PL!M24/1000000&lt;0.5),"0",ROUND(PL!M24/1000000,0)))</f>
        <v>0</v>
      </c>
      <c r="P24" s="104"/>
      <c r="Q24" s="104"/>
      <c r="R24" s="104"/>
      <c r="S24" s="104"/>
      <c r="T24" s="10"/>
      <c r="U24" s="10"/>
      <c r="V24" s="10"/>
      <c r="W24" s="10"/>
    </row>
    <row r="25" spans="2:23" ht="15.75" customHeight="1" x14ac:dyDescent="0.15">
      <c r="B25" s="116"/>
      <c r="C25" s="123"/>
      <c r="D25" s="123"/>
      <c r="E25" s="123" t="s">
        <v>73</v>
      </c>
      <c r="F25" s="123"/>
      <c r="G25" s="123"/>
      <c r="H25" s="123"/>
      <c r="I25" s="123"/>
      <c r="M25" s="168">
        <f>IF(AND(PL!M25/1000000&lt;0,PL!M25/1000000&gt;-0.5),"△0",IF(AND(PL!M25/1000000&gt;0,PL!M25/1000000&lt;0.5),"0",ROUND(PL!M25/1000000,0)))</f>
        <v>0</v>
      </c>
    </row>
    <row r="26" spans="2:23" ht="15.75" customHeight="1" x14ac:dyDescent="0.15">
      <c r="B26" s="116"/>
      <c r="C26" s="123"/>
      <c r="D26" s="123"/>
      <c r="E26" s="123" t="s">
        <v>74</v>
      </c>
      <c r="F26" s="123"/>
      <c r="G26" s="123"/>
      <c r="H26" s="123"/>
      <c r="I26" s="123"/>
      <c r="M26" s="168">
        <f>IF(AND(PL!M26/1000000&lt;0,PL!M26/1000000&gt;-0.5),"△0",IF(AND(PL!M26/1000000&gt;0,PL!M26/1000000&lt;0.5),"0",ROUND(PL!M26/1000000,0)))</f>
        <v>0</v>
      </c>
    </row>
    <row r="27" spans="2:23" ht="15.75" customHeight="1" x14ac:dyDescent="0.15">
      <c r="B27" s="116"/>
      <c r="C27" s="123"/>
      <c r="D27" s="123"/>
      <c r="E27" s="139" t="s">
        <v>167</v>
      </c>
      <c r="F27" s="139"/>
      <c r="G27" s="139"/>
      <c r="H27" s="139"/>
      <c r="I27" s="139"/>
      <c r="J27" s="10"/>
      <c r="K27" s="10"/>
      <c r="L27" s="10"/>
      <c r="M27" s="168" t="str">
        <f>IF(AND(PL!M27/1000000&lt;0,PL!M27/1000000&gt;-0.5),"△0",IF(AND(PL!M27/1000000&gt;0,PL!M27/1000000&lt;0.5),"0",ROUND(PL!M27/1000000,0)))</f>
        <v>0</v>
      </c>
    </row>
    <row r="28" spans="2:23" ht="15.75" customHeight="1" x14ac:dyDescent="0.15">
      <c r="B28" s="116"/>
      <c r="C28" s="140" t="s">
        <v>75</v>
      </c>
      <c r="D28" s="140"/>
      <c r="E28" s="139"/>
      <c r="F28" s="139"/>
      <c r="G28" s="139"/>
      <c r="H28" s="139"/>
      <c r="I28" s="139"/>
      <c r="J28" s="10"/>
      <c r="K28" s="10"/>
      <c r="L28" s="10"/>
      <c r="M28" s="168">
        <f>IF(AND(PL!M28/1000000&lt;0,PL!M28/1000000&gt;-0.5),"△0",IF(AND(PL!M28/1000000&gt;0,PL!M28/1000000&lt;0.5),"0",ROUND(PL!M28/1000000,0)))</f>
        <v>12</v>
      </c>
    </row>
    <row r="29" spans="2:23" ht="15.75" customHeight="1" x14ac:dyDescent="0.15">
      <c r="B29" s="116"/>
      <c r="C29" s="123"/>
      <c r="D29" s="123" t="s">
        <v>76</v>
      </c>
      <c r="E29" s="124"/>
      <c r="F29" s="123"/>
      <c r="G29" s="123"/>
      <c r="H29" s="123"/>
      <c r="I29" s="123"/>
      <c r="J29" s="11"/>
      <c r="K29" s="11"/>
      <c r="L29" s="11"/>
      <c r="M29" s="168">
        <f>IF(AND(PL!M29/1000000&lt;0,PL!M29/1000000&gt;-0.5),"△0",IF(AND(PL!M29/1000000&gt;0,PL!M29/1000000&lt;0.5),"0",ROUND(PL!M29/1000000,0)))</f>
        <v>11</v>
      </c>
    </row>
    <row r="30" spans="2:23" ht="15.75" customHeight="1" x14ac:dyDescent="0.15">
      <c r="B30" s="116"/>
      <c r="C30" s="123"/>
      <c r="D30" s="123" t="s">
        <v>37</v>
      </c>
      <c r="E30" s="123"/>
      <c r="G30" s="123"/>
      <c r="H30" s="123"/>
      <c r="I30" s="123"/>
      <c r="J30" s="11"/>
      <c r="K30" s="11"/>
      <c r="L30" s="11"/>
      <c r="M30" s="168" t="str">
        <f>IF(AND(PL!M30/1000000&lt;0,PL!M30/1000000&gt;-0.5),"△0",IF(AND(PL!M30/1000000&gt;0,PL!M30/1000000&lt;0.5),"0",ROUND(PL!M30/1000000,0)))</f>
        <v>0</v>
      </c>
    </row>
    <row r="31" spans="2:23" ht="15.75" customHeight="1" x14ac:dyDescent="0.15">
      <c r="B31" s="141" t="s">
        <v>77</v>
      </c>
      <c r="C31" s="125"/>
      <c r="D31" s="125"/>
      <c r="E31" s="125"/>
      <c r="F31" s="142"/>
      <c r="G31" s="142"/>
      <c r="H31" s="142"/>
      <c r="I31" s="142"/>
      <c r="J31" s="12"/>
      <c r="K31" s="12"/>
      <c r="L31" s="12"/>
      <c r="M31" s="178">
        <f>IF(AND(PL!M31/1000000&lt;0,PL!M31/1000000&gt;-0.5),"△0",IF(AND(PL!M31/1000000&gt;0,PL!M31/1000000&lt;0.5),"0",ROUND(PL!M31/1000000,0)))</f>
        <v>181</v>
      </c>
    </row>
    <row r="32" spans="2:23" ht="15.75" customHeight="1" x14ac:dyDescent="0.15">
      <c r="B32" s="116"/>
      <c r="C32" s="123" t="s">
        <v>78</v>
      </c>
      <c r="D32" s="123"/>
      <c r="F32" s="123"/>
      <c r="G32" s="123"/>
      <c r="H32" s="139"/>
      <c r="I32" s="139"/>
      <c r="J32" s="10"/>
      <c r="K32" s="10"/>
      <c r="L32" s="10"/>
      <c r="M32" s="168">
        <f>IF(AND(PL!M32/1000000&lt;0,PL!M32/1000000&gt;-0.5),"△0",IF(AND(PL!M32/1000000&gt;0,PL!M32/1000000&lt;0.5),"0",ROUND(PL!M32/1000000,0)))</f>
        <v>0</v>
      </c>
    </row>
    <row r="33" spans="2:13" ht="15.75" customHeight="1" x14ac:dyDescent="0.15">
      <c r="B33" s="116"/>
      <c r="C33" s="123"/>
      <c r="D33" s="1" t="s">
        <v>79</v>
      </c>
      <c r="F33" s="123"/>
      <c r="G33" s="123"/>
      <c r="H33" s="139"/>
      <c r="I33" s="139"/>
      <c r="J33" s="10"/>
      <c r="K33" s="10"/>
      <c r="L33" s="10"/>
      <c r="M33" s="168">
        <f>IF(AND(PL!M33/1000000&lt;0,PL!M33/1000000&gt;-0.5),"△0",IF(AND(PL!M33/1000000&gt;0,PL!M33/1000000&lt;0.5),"0",ROUND(PL!M33/1000000,0)))</f>
        <v>0</v>
      </c>
    </row>
    <row r="34" spans="2:13" ht="15.75" customHeight="1" x14ac:dyDescent="0.15">
      <c r="B34" s="116"/>
      <c r="C34" s="123"/>
      <c r="D34" s="120" t="s">
        <v>80</v>
      </c>
      <c r="E34" s="120"/>
      <c r="F34" s="123"/>
      <c r="G34" s="123"/>
      <c r="H34" s="139"/>
      <c r="I34" s="139"/>
      <c r="J34" s="10"/>
      <c r="K34" s="10"/>
      <c r="L34" s="10"/>
      <c r="M34" s="168">
        <f>IF(AND(PL!M34/1000000&lt;0,PL!M34/1000000&gt;-0.5),"△0",IF(AND(PL!M34/1000000&gt;0,PL!M34/1000000&lt;0.5),"0",ROUND(PL!M34/1000000,0)))</f>
        <v>0</v>
      </c>
    </row>
    <row r="35" spans="2:13" ht="15.75" customHeight="1" x14ac:dyDescent="0.15">
      <c r="B35" s="116"/>
      <c r="C35" s="123"/>
      <c r="D35" s="1" t="s">
        <v>81</v>
      </c>
      <c r="F35" s="123"/>
      <c r="H35" s="123"/>
      <c r="I35" s="123"/>
      <c r="M35" s="168">
        <f>IF(AND(PL!M35/1000000&lt;0,PL!M35/1000000&gt;-0.5),"△0",IF(AND(PL!M35/1000000&gt;0,PL!M35/1000000&lt;0.5),"0",ROUND(PL!M35/1000000,0)))</f>
        <v>0</v>
      </c>
    </row>
    <row r="36" spans="2:13" ht="15.75" customHeight="1" x14ac:dyDescent="0.15">
      <c r="B36" s="116"/>
      <c r="C36" s="123"/>
      <c r="D36" s="123" t="s">
        <v>82</v>
      </c>
      <c r="E36" s="123"/>
      <c r="F36" s="123"/>
      <c r="G36" s="123"/>
      <c r="H36" s="123"/>
      <c r="I36" s="123"/>
      <c r="M36" s="168">
        <f>IF(AND(PL!M36/1000000&lt;0,PL!M36/1000000&gt;-0.5),"△0",IF(AND(PL!M36/1000000&gt;0,PL!M36/1000000&lt;0.5),"0",ROUND(PL!M36/1000000,0)))</f>
        <v>0</v>
      </c>
    </row>
    <row r="37" spans="2:13" ht="15.75" customHeight="1" x14ac:dyDescent="0.15">
      <c r="B37" s="116"/>
      <c r="C37" s="123"/>
      <c r="D37" s="123" t="s">
        <v>37</v>
      </c>
      <c r="E37" s="123"/>
      <c r="F37" s="123"/>
      <c r="G37" s="123"/>
      <c r="H37" s="123"/>
      <c r="I37" s="123"/>
      <c r="M37" s="168">
        <f>IF(AND(PL!M37/1000000&lt;0,PL!M37/1000000&gt;-0.5),"△0",IF(AND(PL!M37/1000000&gt;0,PL!M37/1000000&lt;0.5),"0",ROUND(PL!M37/1000000,0)))</f>
        <v>0</v>
      </c>
    </row>
    <row r="38" spans="2:13" ht="15.75" customHeight="1" x14ac:dyDescent="0.15">
      <c r="B38" s="116"/>
      <c r="C38" s="123" t="s">
        <v>83</v>
      </c>
      <c r="D38" s="123"/>
      <c r="E38" s="123"/>
      <c r="F38" s="123"/>
      <c r="G38" s="123"/>
      <c r="H38" s="123"/>
      <c r="I38" s="123"/>
      <c r="J38" s="11"/>
      <c r="K38" s="11"/>
      <c r="L38" s="11"/>
      <c r="M38" s="168">
        <f>IF(AND(PL!M38/1000000&lt;0,PL!M38/1000000&gt;-0.5),"△0",IF(AND(PL!M38/1000000&gt;0,PL!M38/1000000&lt;0.5),"0",ROUND(PL!M38/1000000,0)))</f>
        <v>0</v>
      </c>
    </row>
    <row r="39" spans="2:13" ht="15.75" customHeight="1" x14ac:dyDescent="0.15">
      <c r="B39" s="116"/>
      <c r="C39" s="123"/>
      <c r="D39" s="123" t="s">
        <v>84</v>
      </c>
      <c r="E39" s="123"/>
      <c r="F39" s="123"/>
      <c r="G39" s="123"/>
      <c r="H39" s="123"/>
      <c r="I39" s="123"/>
      <c r="J39" s="11"/>
      <c r="K39" s="11"/>
      <c r="L39" s="11"/>
      <c r="M39" s="168">
        <f>IF(AND(PL!M39/1000000&lt;0,PL!M39/1000000&gt;-0.5),"△0",IF(AND(PL!M39/1000000&gt;0,PL!M39/1000000&lt;0.5),"0",ROUND(PL!M39/1000000,0)))</f>
        <v>0</v>
      </c>
    </row>
    <row r="40" spans="2:13" ht="15.75" customHeight="1" thickBot="1" x14ac:dyDescent="0.2">
      <c r="B40" s="116"/>
      <c r="C40" s="123"/>
      <c r="D40" s="123" t="s">
        <v>16</v>
      </c>
      <c r="E40" s="123"/>
      <c r="F40" s="123"/>
      <c r="G40" s="123"/>
      <c r="H40" s="123"/>
      <c r="I40" s="123"/>
      <c r="J40" s="11"/>
      <c r="K40" s="11"/>
      <c r="L40" s="11"/>
      <c r="M40" s="228">
        <f>IF(AND(PL!M40/1000000&lt;0,PL!M40/1000000&gt;-0.5),"△0",IF(AND(PL!M40/1000000&gt;0,PL!M40/1000000&lt;0.5),"0",ROUND(PL!M40/1000000,0)))</f>
        <v>0</v>
      </c>
    </row>
    <row r="41" spans="2:13" ht="15.75" customHeight="1" thickBot="1" x14ac:dyDescent="0.2">
      <c r="B41" s="143" t="s">
        <v>85</v>
      </c>
      <c r="C41" s="137"/>
      <c r="D41" s="137"/>
      <c r="E41" s="137"/>
      <c r="F41" s="137"/>
      <c r="G41" s="137"/>
      <c r="H41" s="137"/>
      <c r="I41" s="137"/>
      <c r="J41" s="14"/>
      <c r="K41" s="14"/>
      <c r="L41" s="14"/>
      <c r="M41" s="228">
        <f>IF(AND(PL!M41/1000000&lt;0,PL!M41/1000000&gt;-0.5),"△0",IF(AND(PL!M41/1000000&gt;0,PL!M41/1000000&lt;0.5),"0",ROUND(PL!M41/1000000,0)))</f>
        <v>181</v>
      </c>
    </row>
    <row r="42" spans="2:13" ht="3.75" customHeight="1" x14ac:dyDescent="0.15">
      <c r="B42" s="144"/>
      <c r="C42" s="144"/>
      <c r="D42" s="144"/>
      <c r="E42" s="145"/>
      <c r="F42" s="145"/>
      <c r="G42" s="145"/>
      <c r="H42" s="145"/>
      <c r="I42" s="145"/>
      <c r="J42" s="17"/>
      <c r="K42" s="17"/>
      <c r="L42" s="17"/>
    </row>
    <row r="43" spans="2:13" ht="15.6" customHeight="1" x14ac:dyDescent="0.15">
      <c r="B43" s="9"/>
      <c r="C43" s="9"/>
      <c r="D43" s="18"/>
      <c r="E43" s="18"/>
      <c r="F43" s="18"/>
      <c r="G43" s="18"/>
      <c r="H43" s="18"/>
      <c r="I43" s="18"/>
      <c r="J43" s="11"/>
      <c r="K43" s="11"/>
      <c r="L43" s="11"/>
    </row>
    <row r="44" spans="2:13" ht="15.6" customHeight="1" x14ac:dyDescent="0.15">
      <c r="B44" s="9"/>
      <c r="C44" s="9"/>
      <c r="D44" s="9"/>
      <c r="E44" s="18"/>
      <c r="F44" s="18"/>
      <c r="G44" s="18"/>
      <c r="H44" s="18"/>
      <c r="I44" s="18"/>
      <c r="J44" s="11"/>
      <c r="K44" s="11"/>
      <c r="L44" s="11"/>
    </row>
    <row r="45" spans="2:13" ht="15.6" customHeight="1" x14ac:dyDescent="0.15"/>
    <row r="46" spans="2:13" ht="3.75" customHeight="1" x14ac:dyDescent="0.15"/>
    <row r="47" spans="2:13" ht="15.6" customHeight="1" x14ac:dyDescent="0.15"/>
    <row r="48" spans="2:13" ht="15.6" customHeight="1" x14ac:dyDescent="0.15"/>
    <row r="49" spans="2:16" ht="15.6" customHeight="1" x14ac:dyDescent="0.15"/>
    <row r="50" spans="2:16" ht="15.6" customHeight="1" x14ac:dyDescent="0.15"/>
    <row r="51" spans="2:16" ht="15.6" customHeight="1" x14ac:dyDescent="0.15"/>
    <row r="52" spans="2:16" ht="15.6" customHeight="1" x14ac:dyDescent="0.15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 spans="2:16" ht="15.6" customHeight="1" x14ac:dyDescent="0.15"/>
    <row r="54" spans="2:16" ht="15.6" customHeight="1" x14ac:dyDescent="0.15"/>
    <row r="55" spans="2:16" ht="5.25" customHeight="1" x14ac:dyDescent="0.15"/>
    <row r="56" spans="2:16" ht="15.6" customHeight="1" x14ac:dyDescent="0.15"/>
    <row r="57" spans="2:16" ht="15.6" customHeight="1" x14ac:dyDescent="0.15"/>
    <row r="58" spans="2:16" ht="15.6" customHeight="1" x14ac:dyDescent="0.15"/>
    <row r="59" spans="2:16" ht="15.6" customHeight="1" x14ac:dyDescent="0.15"/>
    <row r="60" spans="2:16" ht="15.6" customHeight="1" x14ac:dyDescent="0.15"/>
    <row r="61" spans="2:16" ht="15.6" customHeight="1" x14ac:dyDescent="0.15"/>
    <row r="62" spans="2:16" ht="15.6" customHeight="1" x14ac:dyDescent="0.15"/>
    <row r="63" spans="2:16" s="4" customFormat="1" ht="12.95" customHeight="1" x14ac:dyDescent="0.1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2:16" ht="18" customHeight="1" x14ac:dyDescent="0.15">
      <c r="M64" s="4"/>
      <c r="N64" s="4"/>
      <c r="O64" s="4"/>
      <c r="P64" s="4"/>
    </row>
    <row r="65" ht="27" customHeight="1" x14ac:dyDescent="0.15"/>
    <row r="86" spans="2:12" ht="18" customHeight="1" x14ac:dyDescent="0.15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</row>
    <row r="87" spans="2:12" ht="18" customHeight="1" x14ac:dyDescent="0.15"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</row>
    <row r="97" spans="2:16" s="3" customFormat="1" ht="18" customHeight="1" x14ac:dyDescent="0.1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2:16" s="4" customFormat="1" ht="12.95" customHeight="1" x14ac:dyDescent="0.1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3"/>
      <c r="N98" s="3"/>
      <c r="O98" s="3"/>
      <c r="P98" s="3"/>
    </row>
    <row r="99" spans="2:16" ht="18" customHeight="1" x14ac:dyDescent="0.15">
      <c r="M99" s="4"/>
      <c r="N99" s="4"/>
      <c r="O99" s="4"/>
      <c r="P99" s="4"/>
    </row>
    <row r="100" spans="2:16" ht="27" customHeight="1" x14ac:dyDescent="0.15"/>
    <row r="128" spans="2:12" ht="18" customHeight="1" x14ac:dyDescent="0.15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</row>
    <row r="129" spans="2:16" ht="18" customHeight="1" x14ac:dyDescent="0.15"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</row>
    <row r="139" spans="2:16" s="3" customFormat="1" ht="18" customHeight="1" x14ac:dyDescent="0.1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2:16" s="4" customFormat="1" ht="12.95" customHeight="1" x14ac:dyDescent="0.1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3"/>
      <c r="N140" s="3"/>
      <c r="O140" s="3"/>
      <c r="P140" s="3"/>
    </row>
    <row r="141" spans="2:16" ht="18" customHeight="1" x14ac:dyDescent="0.15">
      <c r="M141" s="4"/>
      <c r="N141" s="4"/>
      <c r="O141" s="4"/>
      <c r="P141" s="4"/>
    </row>
    <row r="142" spans="2:16" ht="27" customHeight="1" x14ac:dyDescent="0.15"/>
    <row r="143" spans="2:16" ht="14.45" customHeight="1" x14ac:dyDescent="0.15"/>
    <row r="144" spans="2:16" ht="14.45" customHeight="1" x14ac:dyDescent="0.15"/>
    <row r="145" ht="14.45" customHeight="1" x14ac:dyDescent="0.15"/>
    <row r="146" ht="14.45" customHeight="1" x14ac:dyDescent="0.15"/>
    <row r="147" ht="14.45" customHeight="1" x14ac:dyDescent="0.15"/>
    <row r="148" ht="14.45" customHeight="1" x14ac:dyDescent="0.15"/>
    <row r="149" ht="14.45" customHeight="1" x14ac:dyDescent="0.15"/>
    <row r="150" ht="14.45" customHeight="1" x14ac:dyDescent="0.15"/>
    <row r="151" ht="14.45" customHeight="1" x14ac:dyDescent="0.15"/>
    <row r="152" ht="14.45" customHeight="1" x14ac:dyDescent="0.15"/>
    <row r="153" ht="14.45" customHeight="1" x14ac:dyDescent="0.15"/>
    <row r="154" ht="14.45" customHeight="1" x14ac:dyDescent="0.15"/>
    <row r="155" ht="14.45" customHeight="1" x14ac:dyDescent="0.15"/>
    <row r="156" ht="14.45" customHeight="1" x14ac:dyDescent="0.15"/>
    <row r="157" ht="14.45" customHeight="1" x14ac:dyDescent="0.15"/>
    <row r="158" ht="14.45" customHeight="1" x14ac:dyDescent="0.15"/>
    <row r="159" ht="14.45" customHeight="1" x14ac:dyDescent="0.15"/>
    <row r="160" ht="14.45" customHeight="1" x14ac:dyDescent="0.15"/>
    <row r="161" ht="14.45" customHeight="1" x14ac:dyDescent="0.15"/>
    <row r="162" ht="14.45" customHeight="1" x14ac:dyDescent="0.15"/>
    <row r="163" ht="14.45" customHeight="1" x14ac:dyDescent="0.15"/>
    <row r="164" ht="14.45" customHeight="1" x14ac:dyDescent="0.15"/>
    <row r="165" ht="14.45" customHeight="1" x14ac:dyDescent="0.15"/>
    <row r="166" ht="14.45" customHeight="1" x14ac:dyDescent="0.15"/>
    <row r="167" ht="14.45" customHeight="1" x14ac:dyDescent="0.15"/>
    <row r="168" ht="14.45" customHeight="1" x14ac:dyDescent="0.15"/>
    <row r="169" ht="14.45" customHeight="1" x14ac:dyDescent="0.15"/>
    <row r="170" ht="14.45" customHeight="1" x14ac:dyDescent="0.15"/>
    <row r="171" ht="14.45" customHeight="1" x14ac:dyDescent="0.15"/>
    <row r="172" ht="14.45" customHeight="1" x14ac:dyDescent="0.15"/>
    <row r="173" ht="14.45" customHeight="1" x14ac:dyDescent="0.15"/>
    <row r="174" ht="14.45" customHeight="1" x14ac:dyDescent="0.15"/>
    <row r="175" ht="14.45" customHeight="1" x14ac:dyDescent="0.15"/>
    <row r="176" ht="14.45" customHeight="1" x14ac:dyDescent="0.15"/>
    <row r="177" spans="2:12" ht="14.45" customHeight="1" x14ac:dyDescent="0.15"/>
    <row r="178" spans="2:12" ht="14.45" customHeight="1" x14ac:dyDescent="0.15"/>
    <row r="179" spans="2:12" ht="14.45" customHeight="1" x14ac:dyDescent="0.15"/>
    <row r="180" spans="2:12" ht="14.45" customHeight="1" x14ac:dyDescent="0.15"/>
    <row r="181" spans="2:12" ht="14.45" customHeight="1" x14ac:dyDescent="0.15"/>
    <row r="182" spans="2:12" ht="14.45" customHeight="1" x14ac:dyDescent="0.15"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</row>
    <row r="183" spans="2:12" ht="14.45" customHeight="1" x14ac:dyDescent="0.15"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</row>
    <row r="184" spans="2:12" ht="14.45" customHeight="1" x14ac:dyDescent="0.15"/>
    <row r="185" spans="2:12" ht="14.45" customHeight="1" x14ac:dyDescent="0.15"/>
    <row r="186" spans="2:12" ht="14.45" customHeight="1" x14ac:dyDescent="0.15"/>
    <row r="187" spans="2:12" ht="14.45" customHeight="1" x14ac:dyDescent="0.15"/>
    <row r="188" spans="2:12" ht="14.45" customHeight="1" x14ac:dyDescent="0.15"/>
    <row r="189" spans="2:12" ht="14.45" customHeight="1" x14ac:dyDescent="0.15"/>
    <row r="190" spans="2:12" ht="14.45" customHeight="1" x14ac:dyDescent="0.15"/>
    <row r="191" spans="2:12" ht="14.45" customHeight="1" x14ac:dyDescent="0.15"/>
    <row r="192" spans="2:12" ht="14.45" customHeight="1" x14ac:dyDescent="0.15"/>
    <row r="193" spans="2:16" s="3" customFormat="1" ht="14.45" customHeight="1" x14ac:dyDescent="0.1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2:16" s="4" customFormat="1" ht="12.95" customHeight="1" x14ac:dyDescent="0.1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3"/>
      <c r="N194" s="3"/>
      <c r="O194" s="3"/>
      <c r="P194" s="3"/>
    </row>
    <row r="195" spans="2:16" ht="18" customHeight="1" x14ac:dyDescent="0.15">
      <c r="M195" s="4"/>
      <c r="N195" s="4"/>
      <c r="O195" s="4"/>
      <c r="P195" s="4"/>
    </row>
    <row r="196" spans="2:16" ht="27" customHeight="1" x14ac:dyDescent="0.15"/>
    <row r="197" spans="2:16" ht="13.5" customHeight="1" x14ac:dyDescent="0.15"/>
    <row r="198" spans="2:16" ht="13.5" customHeight="1" x14ac:dyDescent="0.15"/>
    <row r="199" spans="2:16" ht="13.5" customHeight="1" x14ac:dyDescent="0.15"/>
    <row r="200" spans="2:16" ht="13.5" customHeight="1" x14ac:dyDescent="0.15"/>
    <row r="201" spans="2:16" ht="13.5" customHeight="1" x14ac:dyDescent="0.15"/>
    <row r="202" spans="2:16" ht="13.5" customHeight="1" x14ac:dyDescent="0.15"/>
    <row r="203" spans="2:16" ht="13.5" customHeight="1" x14ac:dyDescent="0.15"/>
    <row r="204" spans="2:16" ht="13.5" customHeight="1" x14ac:dyDescent="0.15"/>
    <row r="205" spans="2:16" ht="13.5" customHeight="1" x14ac:dyDescent="0.15"/>
    <row r="206" spans="2:16" ht="13.5" customHeight="1" x14ac:dyDescent="0.15"/>
    <row r="207" spans="2:16" ht="13.5" customHeight="1" x14ac:dyDescent="0.15"/>
    <row r="208" spans="2:16" ht="13.5" customHeight="1" x14ac:dyDescent="0.15"/>
    <row r="209" ht="13.5" customHeight="1" x14ac:dyDescent="0.15"/>
    <row r="210" ht="13.5" customHeight="1" x14ac:dyDescent="0.15"/>
    <row r="211" ht="13.5" customHeight="1" x14ac:dyDescent="0.15"/>
    <row r="212" ht="13.5" customHeight="1" x14ac:dyDescent="0.15"/>
    <row r="213" ht="13.5" customHeight="1" x14ac:dyDescent="0.15"/>
    <row r="214" ht="13.5" customHeight="1" x14ac:dyDescent="0.15"/>
    <row r="215" ht="13.5" customHeight="1" x14ac:dyDescent="0.15"/>
    <row r="216" ht="13.5" customHeight="1" x14ac:dyDescent="0.15"/>
    <row r="217" ht="13.5" customHeight="1" x14ac:dyDescent="0.15"/>
    <row r="218" ht="13.5" customHeight="1" x14ac:dyDescent="0.15"/>
    <row r="219" ht="13.5" customHeight="1" x14ac:dyDescent="0.15"/>
    <row r="220" ht="13.5" customHeight="1" x14ac:dyDescent="0.15"/>
    <row r="221" ht="13.5" customHeight="1" x14ac:dyDescent="0.15"/>
    <row r="222" ht="13.5" customHeight="1" x14ac:dyDescent="0.15"/>
    <row r="223" ht="13.5" customHeight="1" x14ac:dyDescent="0.15"/>
    <row r="224" ht="13.5" customHeight="1" x14ac:dyDescent="0.15"/>
    <row r="225" ht="13.5" customHeight="1" x14ac:dyDescent="0.15"/>
    <row r="226" ht="13.5" customHeight="1" x14ac:dyDescent="0.15"/>
    <row r="227" ht="13.5" customHeight="1" x14ac:dyDescent="0.15"/>
    <row r="228" ht="13.5" customHeight="1" x14ac:dyDescent="0.15"/>
    <row r="229" ht="13.5" customHeight="1" x14ac:dyDescent="0.15"/>
    <row r="230" ht="13.5" customHeight="1" x14ac:dyDescent="0.15"/>
    <row r="231" ht="13.5" customHeight="1" x14ac:dyDescent="0.15"/>
    <row r="232" ht="13.5" customHeight="1" x14ac:dyDescent="0.15"/>
    <row r="233" ht="13.5" customHeight="1" x14ac:dyDescent="0.15"/>
    <row r="234" ht="13.5" customHeight="1" x14ac:dyDescent="0.15"/>
    <row r="235" ht="13.5" customHeight="1" x14ac:dyDescent="0.15"/>
    <row r="236" ht="13.5" customHeight="1" x14ac:dyDescent="0.15"/>
    <row r="237" ht="13.5" customHeight="1" x14ac:dyDescent="0.15"/>
    <row r="238" ht="13.5" customHeight="1" x14ac:dyDescent="0.15"/>
    <row r="239" ht="13.5" customHeight="1" x14ac:dyDescent="0.15"/>
    <row r="240" ht="13.5" customHeight="1" x14ac:dyDescent="0.15"/>
    <row r="241" spans="2:16" ht="13.5" customHeight="1" x14ac:dyDescent="0.15"/>
    <row r="242" spans="2:16" ht="13.5" customHeight="1" x14ac:dyDescent="0.15"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</row>
    <row r="243" spans="2:16" ht="13.5" customHeight="1" x14ac:dyDescent="0.15"/>
    <row r="244" spans="2:16" ht="13.5" customHeight="1" x14ac:dyDescent="0.15"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3"/>
    </row>
    <row r="245" spans="2:16" ht="13.5" customHeight="1" x14ac:dyDescent="0.15"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3"/>
    </row>
    <row r="246" spans="2:16" ht="13.5" customHeight="1" x14ac:dyDescent="0.15"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3"/>
    </row>
    <row r="247" spans="2:16" ht="13.5" customHeight="1" x14ac:dyDescent="0.15"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3"/>
    </row>
    <row r="248" spans="2:16" ht="13.5" customHeight="1" x14ac:dyDescent="0.15"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3"/>
    </row>
    <row r="249" spans="2:16" ht="13.5" customHeight="1" x14ac:dyDescent="0.15"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3"/>
    </row>
    <row r="250" spans="2:16" ht="13.5" customHeight="1" x14ac:dyDescent="0.15">
      <c r="B250" s="19"/>
      <c r="C250" s="19"/>
      <c r="D250" s="19"/>
      <c r="E250" s="19"/>
      <c r="F250" s="19"/>
      <c r="G250" s="19"/>
      <c r="H250" s="19"/>
      <c r="I250" s="19"/>
      <c r="J250" s="19"/>
      <c r="K250" s="19"/>
    </row>
    <row r="251" spans="2:16" ht="13.5" customHeight="1" x14ac:dyDescent="0.15">
      <c r="B251" s="19"/>
      <c r="C251" s="19"/>
      <c r="D251" s="19"/>
      <c r="E251" s="19"/>
      <c r="F251" s="19"/>
      <c r="G251" s="19"/>
      <c r="H251" s="19"/>
      <c r="I251" s="19"/>
      <c r="J251" s="19"/>
      <c r="K251" s="19"/>
    </row>
    <row r="252" spans="2:16" ht="13.5" customHeight="1" x14ac:dyDescent="0.15"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3"/>
    </row>
    <row r="253" spans="2:16" s="5" customFormat="1" ht="13.5" customHeight="1" x14ac:dyDescent="0.15"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3"/>
      <c r="M253" s="1"/>
      <c r="N253" s="1"/>
      <c r="O253" s="1"/>
      <c r="P253" s="1"/>
    </row>
    <row r="254" spans="2:16" ht="15" customHeight="1" x14ac:dyDescent="0.15"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5"/>
      <c r="N254" s="5"/>
      <c r="O254" s="5"/>
      <c r="P254" s="5"/>
    </row>
    <row r="255" spans="2:16" s="3" customFormat="1" ht="18" customHeight="1" x14ac:dyDescent="0.15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</row>
    <row r="256" spans="2:16" s="3" customFormat="1" ht="18" customHeight="1" x14ac:dyDescent="0.15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</row>
    <row r="257" spans="2:16" s="3" customFormat="1" ht="18" customHeight="1" x14ac:dyDescent="0.15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</row>
    <row r="258" spans="2:16" s="3" customFormat="1" ht="18" customHeight="1" x14ac:dyDescent="0.15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</row>
    <row r="259" spans="2:16" s="3" customFormat="1" ht="18" customHeight="1" x14ac:dyDescent="0.15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</row>
    <row r="260" spans="2:16" s="3" customFormat="1" ht="18" customHeight="1" x14ac:dyDescent="0.15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</row>
    <row r="261" spans="2:16" ht="18" customHeight="1" x14ac:dyDescent="0.15">
      <c r="M261" s="3"/>
      <c r="N261" s="3"/>
      <c r="O261" s="3"/>
      <c r="P261" s="3"/>
    </row>
    <row r="263" spans="2:16" s="3" customFormat="1" ht="18" customHeight="1" x14ac:dyDescent="0.15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</row>
    <row r="264" spans="2:16" s="3" customFormat="1" ht="18" customHeight="1" x14ac:dyDescent="0.15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</row>
    <row r="265" spans="2:16" s="3" customFormat="1" ht="18" customHeight="1" x14ac:dyDescent="0.15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</row>
    <row r="266" spans="2:16" ht="18" customHeight="1" x14ac:dyDescent="0.15">
      <c r="M266" s="3"/>
      <c r="N266" s="3"/>
      <c r="O266" s="3"/>
      <c r="P266" s="3"/>
    </row>
    <row r="267" spans="2:16" ht="15" customHeight="1" x14ac:dyDescent="0.15"/>
    <row r="268" spans="2:16" ht="15" customHeight="1" x14ac:dyDescent="0.15"/>
    <row r="269" spans="2:16" ht="15" customHeight="1" x14ac:dyDescent="0.15"/>
    <row r="270" spans="2:16" ht="15" customHeight="1" x14ac:dyDescent="0.15"/>
    <row r="271" spans="2:16" ht="15" customHeight="1" x14ac:dyDescent="0.15"/>
    <row r="272" spans="2:16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</sheetData>
  <sheetProtection sheet="1" objects="1" scenarios="1"/>
  <mergeCells count="5">
    <mergeCell ref="B1:M1"/>
    <mergeCell ref="B2:M2"/>
    <mergeCell ref="B3:M3"/>
    <mergeCell ref="B4:M4"/>
    <mergeCell ref="B6:L6"/>
  </mergeCells>
  <phoneticPr fontId="3"/>
  <printOptions horizontalCentered="1"/>
  <pageMargins left="0.19685039370078741" right="0.19685039370078741" top="0.11811023622047245" bottom="0.19685039370078741" header="0.35433070866141736" footer="0.31496062992125984"/>
  <pageSetup paperSize="9" scale="105" orientation="portrait" cellComments="asDisplayed" r:id="rId1"/>
  <headerFooter alignWithMargins="0"/>
  <rowBreaks count="2" manualBreakCount="2">
    <brk id="138" max="16383" man="1"/>
    <brk id="192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D38E1-89AE-49D6-BD4E-814B406AC039}">
  <dimension ref="A1:S295"/>
  <sheetViews>
    <sheetView showGridLines="0" view="pageBreakPreview" zoomScaleNormal="100" zoomScaleSheetLayoutView="100" workbookViewId="0">
      <selection activeCell="L17" sqref="L17"/>
    </sheetView>
  </sheetViews>
  <sheetFormatPr defaultColWidth="9" defaultRowHeight="18" customHeight="1" x14ac:dyDescent="0.15"/>
  <cols>
    <col min="1" max="1" width="1.125" style="1" customWidth="1"/>
    <col min="2" max="8" width="2.125" style="1" customWidth="1"/>
    <col min="9" max="9" width="18.875" style="1" customWidth="1"/>
    <col min="10" max="12" width="15" style="1" customWidth="1"/>
    <col min="13" max="13" width="1" style="1" customWidth="1"/>
    <col min="14" max="16384" width="9" style="1"/>
  </cols>
  <sheetData>
    <row r="1" spans="1:12" ht="18" customHeight="1" x14ac:dyDescent="0.15">
      <c r="B1" s="249" t="s">
        <v>86</v>
      </c>
      <c r="C1" s="249"/>
      <c r="D1" s="249"/>
      <c r="E1" s="249"/>
      <c r="F1" s="249"/>
      <c r="G1" s="249"/>
      <c r="H1" s="249"/>
      <c r="I1" s="249"/>
      <c r="J1" s="249"/>
      <c r="K1" s="249"/>
      <c r="L1" s="249"/>
    </row>
    <row r="2" spans="1:12" ht="23.25" customHeight="1" x14ac:dyDescent="0.2">
      <c r="A2" s="6"/>
      <c r="B2" s="250" t="str">
        <f>NW!B2</f>
        <v>一般会計等純資産変動計算書</v>
      </c>
      <c r="C2" s="250"/>
      <c r="D2" s="250"/>
      <c r="E2" s="250"/>
      <c r="F2" s="250"/>
      <c r="G2" s="250"/>
      <c r="H2" s="250"/>
      <c r="I2" s="250"/>
      <c r="J2" s="250"/>
      <c r="K2" s="250"/>
      <c r="L2" s="250"/>
    </row>
    <row r="3" spans="1:12" s="207" customFormat="1" ht="15.75" customHeight="1" x14ac:dyDescent="0.15">
      <c r="A3" s="206"/>
      <c r="B3" s="251" t="str">
        <f>NW!B3</f>
        <v>自　　令和２年４月 １日</v>
      </c>
      <c r="C3" s="251"/>
      <c r="D3" s="251"/>
      <c r="E3" s="251"/>
      <c r="F3" s="251"/>
      <c r="G3" s="251"/>
      <c r="H3" s="251"/>
      <c r="I3" s="251"/>
      <c r="J3" s="251"/>
      <c r="K3" s="251"/>
      <c r="L3" s="251"/>
    </row>
    <row r="4" spans="1:12" s="207" customFormat="1" ht="15.75" customHeight="1" x14ac:dyDescent="0.15">
      <c r="A4" s="206"/>
      <c r="B4" s="251" t="str">
        <f>NW!B4</f>
        <v>至　　令和３年３月31日</v>
      </c>
      <c r="C4" s="251"/>
      <c r="D4" s="251"/>
      <c r="E4" s="251"/>
      <c r="F4" s="251"/>
      <c r="G4" s="251"/>
      <c r="H4" s="251"/>
      <c r="I4" s="251"/>
      <c r="J4" s="251"/>
      <c r="K4" s="251"/>
      <c r="L4" s="251"/>
    </row>
    <row r="5" spans="1:12" ht="15.75" customHeight="1" thickBot="1" x14ac:dyDescent="0.25">
      <c r="A5" s="20"/>
      <c r="B5" s="7"/>
      <c r="C5" s="6"/>
      <c r="D5" s="6"/>
      <c r="E5" s="6"/>
      <c r="F5" s="6"/>
      <c r="G5" s="6"/>
      <c r="H5" s="6"/>
      <c r="I5" s="8"/>
      <c r="J5" s="6"/>
      <c r="K5" s="6"/>
      <c r="L5" s="107" t="s">
        <v>190</v>
      </c>
    </row>
    <row r="6" spans="1:12" ht="12.75" customHeight="1" x14ac:dyDescent="0.15">
      <c r="B6" s="267" t="s">
        <v>1</v>
      </c>
      <c r="C6" s="268"/>
      <c r="D6" s="268"/>
      <c r="E6" s="268"/>
      <c r="F6" s="268"/>
      <c r="G6" s="268"/>
      <c r="H6" s="268"/>
      <c r="I6" s="269"/>
      <c r="J6" s="273" t="s">
        <v>87</v>
      </c>
      <c r="K6" s="157"/>
      <c r="L6" s="158"/>
    </row>
    <row r="7" spans="1:12" ht="29.25" customHeight="1" thickBot="1" x14ac:dyDescent="0.2">
      <c r="B7" s="270"/>
      <c r="C7" s="271"/>
      <c r="D7" s="271"/>
      <c r="E7" s="271"/>
      <c r="F7" s="271"/>
      <c r="G7" s="271"/>
      <c r="H7" s="271"/>
      <c r="I7" s="272"/>
      <c r="J7" s="274"/>
      <c r="K7" s="159" t="s">
        <v>88</v>
      </c>
      <c r="L7" s="160" t="s">
        <v>89</v>
      </c>
    </row>
    <row r="8" spans="1:12" ht="15.95" customHeight="1" x14ac:dyDescent="0.15">
      <c r="A8" s="4"/>
      <c r="B8" s="161" t="s">
        <v>90</v>
      </c>
      <c r="C8" s="162"/>
      <c r="D8" s="163"/>
      <c r="E8" s="163"/>
      <c r="F8" s="163"/>
      <c r="G8" s="163"/>
      <c r="H8" s="163"/>
      <c r="I8" s="164"/>
      <c r="J8" s="234">
        <f>IF(AND(NW!J8/1000000&lt;0,NW!J8/1000000&gt;-0.5),"△0",IF(AND(NW!J8/1000000&gt;0,NW!J8/1000000&lt;0.5),"0",ROUND(NW!J8/1000000,0)))</f>
        <v>340</v>
      </c>
      <c r="K8" s="232">
        <f>IF(AND(NW!K8/1000000&lt;0,NW!K8/1000000&gt;-0.5),"△0",IF(AND(NW!K8/1000000&gt;0,NW!K8/1000000&lt;0.5),"0",ROUND(NW!K8/1000000,0)))</f>
        <v>432</v>
      </c>
      <c r="L8" s="165">
        <f>IF(AND(NW!L8/1000000&lt;0,NW!L8/1000000&gt;-0.5),"△0",IF(AND(NW!L8/1000000&gt;0,NW!L8/1000000&lt;0.5),"0",ROUND(NW!L8/1000000,0)))</f>
        <v>-92</v>
      </c>
    </row>
    <row r="9" spans="1:12" ht="15.95" customHeight="1" x14ac:dyDescent="0.15">
      <c r="A9" s="4"/>
      <c r="B9" s="116"/>
      <c r="C9" s="123" t="s">
        <v>91</v>
      </c>
      <c r="D9" s="166"/>
      <c r="E9" s="166"/>
      <c r="F9" s="166"/>
      <c r="G9" s="166"/>
      <c r="H9" s="166"/>
      <c r="I9" s="11"/>
      <c r="J9" s="235">
        <f>IF(AND(NW!J9/1000000&lt;0,NW!J9/1000000&gt;-0.5),"△0",IF(AND(NW!J9/1000000&gt;0,NW!J9/1000000&lt;0.5),"0",ROUND(NW!J9/1000000,0)))</f>
        <v>-181</v>
      </c>
      <c r="K9" s="203"/>
      <c r="L9" s="168">
        <f>IF(AND(NW!L9/1000000&lt;0,NW!L9/1000000&gt;-0.5),"△0",IF(AND(NW!L9/1000000&gt;0,NW!L9/1000000&lt;0.5),"0",ROUND(NW!L9/1000000,0)))</f>
        <v>-181</v>
      </c>
    </row>
    <row r="10" spans="1:12" ht="15.95" customHeight="1" x14ac:dyDescent="0.15">
      <c r="B10" s="27"/>
      <c r="C10" s="1" t="s">
        <v>92</v>
      </c>
      <c r="D10" s="11"/>
      <c r="E10" s="11"/>
      <c r="F10" s="11"/>
      <c r="G10" s="11"/>
      <c r="H10" s="11"/>
      <c r="I10" s="11"/>
      <c r="J10" s="179">
        <f>IF(AND(NW!J10/1000000&lt;0,NW!J10/1000000&gt;-0.5),"△0",IF(AND(NW!J10/1000000&gt;0,NW!J10/1000000&lt;0.5),"0",ROUND(NW!J10/1000000,0)))</f>
        <v>157</v>
      </c>
      <c r="K10" s="203"/>
      <c r="L10" s="168">
        <f>IF(AND(NW!L10/1000000&lt;0,NW!L10/1000000&gt;-0.5),"△0",IF(AND(NW!L10/1000000&gt;0,NW!L10/1000000&lt;0.5),"0",ROUND(NW!L10/1000000,0)))</f>
        <v>157</v>
      </c>
    </row>
    <row r="11" spans="1:12" ht="15.95" customHeight="1" x14ac:dyDescent="0.15">
      <c r="B11" s="169"/>
      <c r="D11" s="118" t="s">
        <v>93</v>
      </c>
      <c r="E11" s="118"/>
      <c r="F11" s="118"/>
      <c r="G11" s="118"/>
      <c r="H11" s="118"/>
      <c r="J11" s="179">
        <f>IF(AND(NW!J11/1000000&lt;0,NW!J11/1000000&gt;-0.5),"△0",IF(AND(NW!J11/1000000&gt;0,NW!J11/1000000&lt;0.5),"0",ROUND(NW!J11/1000000,0)))</f>
        <v>157</v>
      </c>
      <c r="K11" s="203"/>
      <c r="L11" s="168">
        <f>IF(AND(NW!L11/1000000&lt;0,NW!L11/1000000&gt;-0.5),"△0",IF(AND(NW!L11/1000000&gt;0,NW!L11/1000000&lt;0.5),"0",ROUND(NW!L11/1000000,0)))</f>
        <v>157</v>
      </c>
    </row>
    <row r="12" spans="1:12" ht="15.95" customHeight="1" x14ac:dyDescent="0.15">
      <c r="B12" s="170"/>
      <c r="C12" s="171"/>
      <c r="D12" s="171" t="s">
        <v>94</v>
      </c>
      <c r="E12" s="171"/>
      <c r="F12" s="171"/>
      <c r="G12" s="171"/>
      <c r="H12" s="171"/>
      <c r="I12" s="66"/>
      <c r="J12" s="186">
        <f>IF(AND(NW!J12/1000000&lt;0,NW!J12/1000000&gt;-0.5),"△0",IF(AND(NW!J12/1000000&gt;0,NW!J12/1000000&lt;0.5),"0",ROUND(NW!J12/1000000,0)))</f>
        <v>0</v>
      </c>
      <c r="K12" s="204"/>
      <c r="L12" s="168">
        <f>IF(AND(NW!L12/1000000&lt;0,NW!L12/1000000&gt;-0.5),"△0",IF(AND(NW!L12/1000000&gt;0,NW!L12/1000000&lt;0.5),"0",ROUND(NW!L12/1000000,0)))</f>
        <v>0</v>
      </c>
    </row>
    <row r="13" spans="1:12" ht="15.95" customHeight="1" x14ac:dyDescent="0.15">
      <c r="B13" s="141"/>
      <c r="C13" s="174" t="s">
        <v>95</v>
      </c>
      <c r="D13" s="175"/>
      <c r="E13" s="175"/>
      <c r="F13" s="176"/>
      <c r="G13" s="176"/>
      <c r="H13" s="176"/>
      <c r="I13" s="53"/>
      <c r="J13" s="186">
        <f>IF(AND(NW!J13/1000000&lt;0,NW!J13/1000000&gt;-0.5),"△0",IF(AND(NW!J13/1000000&gt;0,NW!J13/1000000&lt;0.5),"0",ROUND(NW!J13/1000000,0)))</f>
        <v>-24</v>
      </c>
      <c r="K13" s="233"/>
      <c r="L13" s="178">
        <f>IF(AND(NW!L13/1000000&lt;0,NW!L13/1000000&gt;-0.5),"△0",IF(AND(NW!L13/1000000&gt;0,NW!L13/1000000&lt;0.5),"0",ROUND(NW!L13/1000000,0)))</f>
        <v>-24</v>
      </c>
    </row>
    <row r="14" spans="1:12" ht="15.95" customHeight="1" x14ac:dyDescent="0.15">
      <c r="B14" s="116"/>
      <c r="C14" s="117" t="s">
        <v>96</v>
      </c>
      <c r="D14" s="117"/>
      <c r="E14" s="117"/>
      <c r="F14" s="118"/>
      <c r="G14" s="118"/>
      <c r="H14" s="118"/>
      <c r="J14" s="167"/>
      <c r="K14" s="215">
        <f>IF(AND(NW!K14/1000000&lt;0,NW!K14/1000000&gt;-0.5),"△0",IF(AND(NW!K14/1000000&gt;0,NW!K14/1000000&lt;0.5),"0",ROUND(NW!K14/1000000,0)))</f>
        <v>-13</v>
      </c>
      <c r="L14" s="168">
        <f>IF(AND(NW!L14/1000000&lt;0,NW!L14/1000000&gt;-0.5),"△0",IF(AND(NW!L14/1000000&gt;0,NW!L14/1000000&lt;0.5),"0",ROUND(NW!L14/1000000,0)))</f>
        <v>13</v>
      </c>
    </row>
    <row r="15" spans="1:12" ht="15.95" customHeight="1" x14ac:dyDescent="0.15">
      <c r="B15" s="116"/>
      <c r="C15" s="117"/>
      <c r="D15" s="117" t="s">
        <v>97</v>
      </c>
      <c r="E15" s="118"/>
      <c r="F15" s="118"/>
      <c r="G15" s="118"/>
      <c r="H15" s="118"/>
      <c r="J15" s="167"/>
      <c r="K15" s="215">
        <f>IF(AND(NW!K15/1000000&lt;0,NW!K15/1000000&gt;-0.5),"△0",IF(AND(NW!K15/1000000&gt;0,NW!K15/1000000&lt;0.5),"0",ROUND(NW!K15/1000000,0)))</f>
        <v>0</v>
      </c>
      <c r="L15" s="168">
        <f>IF(AND(NW!L15/1000000&lt;0,NW!L15/1000000&gt;-0.5),"△0",IF(AND(NW!L15/1000000&gt;0,NW!L15/1000000&lt;0.5),"0",ROUND(NW!L15/1000000,0)))</f>
        <v>0</v>
      </c>
    </row>
    <row r="16" spans="1:12" ht="15.95" customHeight="1" x14ac:dyDescent="0.15">
      <c r="B16" s="116"/>
      <c r="C16" s="117"/>
      <c r="D16" s="117" t="s">
        <v>98</v>
      </c>
      <c r="E16" s="117"/>
      <c r="F16" s="118"/>
      <c r="G16" s="118"/>
      <c r="H16" s="118"/>
      <c r="J16" s="167"/>
      <c r="K16" s="215">
        <f>IF(AND(NW!K16/1000000&lt;0,NW!K16/1000000&gt;-0.5),"△0",IF(AND(NW!K16/1000000&gt;0,NW!K16/1000000&lt;0.5),"0",ROUND(NW!K16/1000000,0)))</f>
        <v>-32</v>
      </c>
      <c r="L16" s="168">
        <f>IF(AND(NW!L16/1000000&lt;0,NW!L16/1000000&gt;-0.5),"△0",IF(AND(NW!L16/1000000&gt;0,NW!L16/1000000&lt;0.5),"0",ROUND(NW!L16/1000000,0)))</f>
        <v>32</v>
      </c>
    </row>
    <row r="17" spans="2:19" ht="15.95" customHeight="1" x14ac:dyDescent="0.15">
      <c r="B17" s="116"/>
      <c r="C17" s="117"/>
      <c r="D17" s="117" t="s">
        <v>99</v>
      </c>
      <c r="E17" s="117"/>
      <c r="F17" s="118"/>
      <c r="G17" s="118"/>
      <c r="H17" s="118"/>
      <c r="J17" s="167"/>
      <c r="K17" s="215">
        <f>IF(AND(NW!K17/1000000&lt;0,NW!K17/1000000&gt;-0.5),"△0",IF(AND(NW!K17/1000000&gt;0,NW!K17/1000000&lt;0.5),"0",ROUND(NW!K17/1000000,0)))</f>
        <v>19</v>
      </c>
      <c r="L17" s="168">
        <f>IF(AND(NW!L17/1000000&lt;0,NW!L17/1000000&gt;-0.5),"△0",IF(AND(NW!L17/1000000&gt;0,NW!L17/1000000&lt;0.5),"0",ROUND(NW!L17/1000000,0)))</f>
        <v>-19</v>
      </c>
    </row>
    <row r="18" spans="2:19" ht="15.95" customHeight="1" x14ac:dyDescent="0.15">
      <c r="B18" s="116"/>
      <c r="C18" s="117"/>
      <c r="D18" s="117" t="s">
        <v>100</v>
      </c>
      <c r="E18" s="117"/>
      <c r="F18" s="118"/>
      <c r="G18" s="122"/>
      <c r="H18" s="118"/>
      <c r="J18" s="167"/>
      <c r="K18" s="215">
        <f>IF(AND(NW!K18/1000000&lt;0,NW!K18/1000000&gt;-0.5),"△0",IF(AND(NW!K18/1000000&gt;0,NW!K18/1000000&lt;0.5),"0",ROUND(NW!K18/1000000,0)))</f>
        <v>0</v>
      </c>
      <c r="L18" s="168">
        <f>IF(AND(NW!L18/1000000&lt;0,NW!L18/1000000&gt;-0.5),"△0",IF(AND(NW!L18/1000000&gt;0,NW!L18/1000000&lt;0.5),"0",ROUND(NW!L18/1000000,0)))</f>
        <v>0</v>
      </c>
    </row>
    <row r="19" spans="2:19" ht="15.95" customHeight="1" x14ac:dyDescent="0.15">
      <c r="B19" s="116"/>
      <c r="C19" s="117" t="s">
        <v>101</v>
      </c>
      <c r="D19" s="180"/>
      <c r="E19" s="180"/>
      <c r="F19" s="180"/>
      <c r="G19" s="180"/>
      <c r="H19" s="180"/>
      <c r="I19" s="11"/>
      <c r="J19" s="179">
        <f>IF(AND(NW!J19/1000000&lt;0,NW!J19/1000000&gt;-0.5),"△0",IF(AND(NW!J19/1000000&gt;0,NW!J19/1000000&lt;0.5),"0",ROUND(NW!J19/1000000,0)))</f>
        <v>0</v>
      </c>
      <c r="K19" s="215">
        <f>IF(AND(NW!K19/1000000&lt;0,NW!K19/1000000&gt;-0.5),"△0",IF(AND(NW!K19/1000000&gt;0,NW!K19/1000000&lt;0.5),"0",ROUND(NW!K19/1000000,0)))</f>
        <v>0</v>
      </c>
      <c r="L19" s="181"/>
    </row>
    <row r="20" spans="2:19" ht="15.95" customHeight="1" x14ac:dyDescent="0.15">
      <c r="B20" s="116"/>
      <c r="C20" s="117" t="s">
        <v>102</v>
      </c>
      <c r="D20" s="182"/>
      <c r="E20" s="180"/>
      <c r="F20" s="180"/>
      <c r="G20" s="180"/>
      <c r="H20" s="180"/>
      <c r="I20" s="11"/>
      <c r="J20" s="179">
        <f>IF(AND(NW!J20/1000000&lt;0,NW!J20/1000000&gt;-0.5),"△0",IF(AND(NW!J20/1000000&gt;0,NW!J20/1000000&lt;0.5),"0",ROUND(NW!J20/1000000,0)))</f>
        <v>0</v>
      </c>
      <c r="K20" s="215">
        <f>IF(AND(NW!K20/1000000&lt;0,NW!K20/1000000&gt;-0.5),"△0",IF(AND(NW!K20/1000000&gt;0,NW!K20/1000000&lt;0.5),"0",ROUND(NW!K20/1000000,0)))</f>
        <v>0</v>
      </c>
      <c r="L20" s="181"/>
    </row>
    <row r="21" spans="2:19" ht="15.95" customHeight="1" x14ac:dyDescent="0.15">
      <c r="B21" s="170"/>
      <c r="C21" s="171" t="s">
        <v>16</v>
      </c>
      <c r="D21" s="183"/>
      <c r="E21" s="183"/>
      <c r="F21" s="184"/>
      <c r="G21" s="184"/>
      <c r="H21" s="184"/>
      <c r="I21" s="185"/>
      <c r="J21" s="179">
        <f>IF(AND(NW!J21/1000000&lt;0,NW!J21/1000000&gt;-0.5),"△0",IF(AND(NW!J21/1000000&gt;0,NW!J21/1000000&lt;0.5),"0",ROUND(NW!J21/1000000,0)))</f>
        <v>0</v>
      </c>
      <c r="K21" s="216">
        <f>IF(AND(NW!K21/1000000&lt;0,NW!K21/1000000&gt;-0.5),"△0",IF(AND(NW!K21/1000000&gt;0,NW!K21/1000000&lt;0.5),"0",ROUND(NW!K21/1000000,0)))</f>
        <v>0</v>
      </c>
      <c r="L21" s="187">
        <f>IF(AND(NW!L21/1000000&lt;0,NW!L21/1000000&gt;-0.5),"△0",IF(AND(NW!L21/1000000&gt;0,NW!L21/1000000&lt;0.5),"0",ROUND(NW!L21/1000000,0)))</f>
        <v>0</v>
      </c>
      <c r="M21" s="139"/>
      <c r="N21" s="139"/>
      <c r="O21" s="139"/>
      <c r="P21" s="10"/>
      <c r="Q21" s="10"/>
      <c r="R21" s="10"/>
      <c r="S21" s="10"/>
    </row>
    <row r="22" spans="2:19" ht="15.95" customHeight="1" thickBot="1" x14ac:dyDescent="0.2">
      <c r="B22" s="188"/>
      <c r="C22" s="189" t="s">
        <v>103</v>
      </c>
      <c r="D22" s="190"/>
      <c r="E22" s="191"/>
      <c r="F22" s="191"/>
      <c r="G22" s="192"/>
      <c r="H22" s="191"/>
      <c r="I22" s="193"/>
      <c r="J22" s="194">
        <f>IF(AND(NW!J22/1000000&lt;0,NW!J22/1000000&gt;-0.5),"△0",IF(AND(NW!J22/1000000&gt;0,NW!J22/1000000&lt;0.5),"0",ROUND(NW!J22/1000000,0)))</f>
        <v>-24</v>
      </c>
      <c r="K22" s="217">
        <f>IF(AND(NW!K22/1000000&lt;0,NW!K22/1000000&gt;-0.5),"△0",IF(AND(NW!K22/1000000&gt;0,NW!K22/1000000&lt;0.5),"0",ROUND(NW!K22/1000000,0)))</f>
        <v>-13</v>
      </c>
      <c r="L22" s="195">
        <f>IF(AND(NW!L22/1000000&lt;0,NW!L22/1000000&gt;-0.5),"△0",IF(AND(NW!L22/1000000&gt;0,NW!L22/1000000&lt;0.5),"0",ROUND(NW!L22/1000000,0)))</f>
        <v>-11</v>
      </c>
      <c r="M22" s="139"/>
      <c r="N22" s="139"/>
      <c r="O22" s="139"/>
      <c r="P22" s="10"/>
      <c r="Q22" s="10"/>
      <c r="R22" s="10"/>
      <c r="S22" s="10"/>
    </row>
    <row r="23" spans="2:19" ht="15.95" customHeight="1" thickBot="1" x14ac:dyDescent="0.2">
      <c r="B23" s="196" t="s">
        <v>104</v>
      </c>
      <c r="C23" s="197"/>
      <c r="D23" s="198"/>
      <c r="E23" s="198"/>
      <c r="F23" s="199"/>
      <c r="G23" s="199"/>
      <c r="H23" s="199"/>
      <c r="I23" s="200"/>
      <c r="J23" s="205">
        <f>IF(AND(NW!J23/1000000&lt;0,NW!J23/1000000&gt;-0.5),"△0",IF(AND(NW!J23/1000000&gt;0,NW!J23/1000000&lt;0.5),"0",ROUND(NW!J23/1000000,0)))</f>
        <v>316</v>
      </c>
      <c r="K23" s="218">
        <f>IF(AND(NW!K23/1000000&lt;0,NW!K23/1000000&gt;-0.5),"△0",IF(AND(NW!K23/1000000&gt;0,NW!K23/1000000&lt;0.5),"0",ROUND(NW!K23/1000000,0)))</f>
        <v>419</v>
      </c>
      <c r="L23" s="202">
        <f>IF(AND(NW!L23/1000000&lt;0,NW!L23/1000000&gt;-0.5),"△0",IF(AND(NW!L23/1000000&gt;0,NW!L23/1000000&lt;0.5),"0",ROUND(NW!L23/1000000,0)))</f>
        <v>-103</v>
      </c>
      <c r="M23" s="139"/>
      <c r="N23" s="139"/>
      <c r="O23" s="139"/>
      <c r="P23" s="10"/>
      <c r="Q23" s="10"/>
      <c r="R23" s="10"/>
      <c r="S23" s="10"/>
    </row>
    <row r="24" spans="2:19" ht="6.75" customHeight="1" x14ac:dyDescent="0.15">
      <c r="B24" s="108"/>
      <c r="C24" s="109"/>
      <c r="D24" s="109"/>
      <c r="E24" s="109"/>
      <c r="F24" s="109"/>
      <c r="G24" s="109"/>
      <c r="H24" s="109"/>
      <c r="I24" s="109"/>
      <c r="L24" s="104"/>
      <c r="M24" s="104"/>
      <c r="N24" s="104"/>
      <c r="O24" s="104"/>
      <c r="P24" s="10"/>
      <c r="Q24" s="10"/>
      <c r="R24" s="10"/>
      <c r="S24" s="10"/>
    </row>
    <row r="25" spans="2:19" ht="15.6" customHeight="1" x14ac:dyDescent="0.15">
      <c r="B25" s="21"/>
      <c r="C25" s="21"/>
      <c r="D25" s="21"/>
      <c r="E25" s="21"/>
      <c r="F25" s="21"/>
      <c r="G25" s="21"/>
      <c r="H25" s="21"/>
      <c r="I25" s="21"/>
      <c r="L25" s="104"/>
      <c r="M25" s="104"/>
      <c r="N25" s="104"/>
      <c r="O25" s="104"/>
      <c r="P25" s="10"/>
      <c r="Q25" s="10"/>
      <c r="R25" s="10"/>
      <c r="S25" s="10"/>
    </row>
    <row r="26" spans="2:19" ht="15.6" customHeight="1" x14ac:dyDescent="0.15">
      <c r="B26" s="21"/>
      <c r="C26" s="21"/>
      <c r="D26" s="21"/>
      <c r="E26" s="21"/>
      <c r="F26" s="21"/>
      <c r="G26" s="21"/>
      <c r="H26" s="21"/>
      <c r="I26" s="21"/>
    </row>
    <row r="27" spans="2:19" ht="15.6" customHeight="1" x14ac:dyDescent="0.15"/>
    <row r="28" spans="2:19" ht="15.6" customHeight="1" x14ac:dyDescent="0.15"/>
    <row r="29" spans="2:19" ht="15.6" customHeight="1" x14ac:dyDescent="0.15"/>
    <row r="30" spans="2:19" ht="15.6" customHeight="1" x14ac:dyDescent="0.15"/>
    <row r="31" spans="2:19" ht="15.6" customHeight="1" x14ac:dyDescent="0.15"/>
    <row r="32" spans="2:19" ht="15.6" customHeight="1" x14ac:dyDescent="0.15"/>
    <row r="33" ht="15.6" customHeight="1" x14ac:dyDescent="0.15"/>
    <row r="34" ht="15.6" customHeight="1" x14ac:dyDescent="0.15"/>
    <row r="35" ht="15.6" customHeight="1" x14ac:dyDescent="0.15"/>
    <row r="36" ht="15.6" customHeight="1" x14ac:dyDescent="0.15"/>
    <row r="37" ht="15.6" customHeight="1" x14ac:dyDescent="0.15"/>
    <row r="38" ht="15.6" customHeight="1" x14ac:dyDescent="0.15"/>
    <row r="39" ht="15.6" customHeight="1" x14ac:dyDescent="0.15"/>
    <row r="40" ht="15.6" customHeight="1" x14ac:dyDescent="0.15"/>
    <row r="41" ht="15.6" customHeight="1" x14ac:dyDescent="0.15"/>
    <row r="42" ht="15.6" customHeight="1" x14ac:dyDescent="0.15"/>
    <row r="43" ht="15.6" customHeight="1" x14ac:dyDescent="0.15"/>
    <row r="44" ht="15.6" customHeight="1" x14ac:dyDescent="0.15"/>
    <row r="45" ht="15.6" customHeight="1" x14ac:dyDescent="0.15"/>
    <row r="46" ht="15.6" customHeight="1" x14ac:dyDescent="0.15"/>
    <row r="47" ht="15.6" customHeight="1" x14ac:dyDescent="0.15"/>
    <row r="48" ht="15.6" customHeight="1" x14ac:dyDescent="0.15"/>
    <row r="49" spans="2:9" ht="15.6" customHeight="1" x14ac:dyDescent="0.15"/>
    <row r="50" spans="2:9" ht="15.6" customHeight="1" x14ac:dyDescent="0.15"/>
    <row r="51" spans="2:9" ht="15.6" customHeight="1" x14ac:dyDescent="0.15"/>
    <row r="52" spans="2:9" ht="15.6" customHeight="1" x14ac:dyDescent="0.15"/>
    <row r="53" spans="2:9" ht="15.6" customHeight="1" x14ac:dyDescent="0.15"/>
    <row r="54" spans="2:9" ht="15.6" customHeight="1" x14ac:dyDescent="0.15"/>
    <row r="55" spans="2:9" ht="15.6" customHeight="1" x14ac:dyDescent="0.15"/>
    <row r="56" spans="2:9" ht="15.6" customHeight="1" x14ac:dyDescent="0.15"/>
    <row r="57" spans="2:9" ht="21" customHeight="1" x14ac:dyDescent="0.15"/>
    <row r="58" spans="2:9" ht="4.5" customHeight="1" x14ac:dyDescent="0.15"/>
    <row r="59" spans="2:9" ht="15.75" customHeight="1" x14ac:dyDescent="0.15">
      <c r="B59" s="3"/>
      <c r="C59" s="3"/>
      <c r="D59" s="3"/>
      <c r="E59" s="3"/>
      <c r="F59" s="3"/>
      <c r="G59" s="3"/>
      <c r="H59" s="3"/>
      <c r="I59" s="3"/>
    </row>
    <row r="60" spans="2:9" ht="15.6" customHeight="1" x14ac:dyDescent="0.15">
      <c r="B60" s="4"/>
      <c r="C60" s="4"/>
      <c r="D60" s="4"/>
      <c r="E60" s="4"/>
      <c r="F60" s="4"/>
      <c r="G60" s="4"/>
      <c r="H60" s="4"/>
      <c r="I60" s="4"/>
    </row>
    <row r="61" spans="2:9" ht="15.6" customHeight="1" x14ac:dyDescent="0.15"/>
    <row r="62" spans="2:9" ht="15.6" customHeight="1" x14ac:dyDescent="0.15"/>
    <row r="63" spans="2:9" ht="15.6" customHeight="1" x14ac:dyDescent="0.15"/>
    <row r="64" spans="2:9" ht="15.6" customHeight="1" x14ac:dyDescent="0.15"/>
    <row r="65" spans="2:12" s="4" customFormat="1" ht="12.95" customHeight="1" x14ac:dyDescent="0.1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2:12" ht="18" customHeight="1" x14ac:dyDescent="0.15">
      <c r="J66" s="4"/>
      <c r="K66" s="4"/>
      <c r="L66" s="4"/>
    </row>
    <row r="67" spans="2:12" ht="27" customHeight="1" x14ac:dyDescent="0.15"/>
    <row r="99" spans="2:12" s="3" customFormat="1" ht="18" customHeight="1" x14ac:dyDescent="0.1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2:12" s="4" customFormat="1" ht="12.95" customHeight="1" x14ac:dyDescent="0.15">
      <c r="B100" s="1"/>
      <c r="C100" s="1"/>
      <c r="D100" s="1"/>
      <c r="E100" s="1"/>
      <c r="F100" s="1"/>
      <c r="G100" s="1"/>
      <c r="H100" s="1"/>
      <c r="I100" s="1"/>
      <c r="J100" s="3"/>
      <c r="K100" s="3"/>
      <c r="L100" s="3"/>
    </row>
    <row r="101" spans="2:12" ht="18" customHeight="1" x14ac:dyDescent="0.15">
      <c r="J101" s="4"/>
      <c r="K101" s="4"/>
      <c r="L101" s="4"/>
    </row>
    <row r="102" spans="2:12" ht="27" customHeight="1" x14ac:dyDescent="0.15"/>
    <row r="113" spans="2:9" ht="18" customHeight="1" x14ac:dyDescent="0.15">
      <c r="B113" s="3"/>
      <c r="C113" s="3"/>
      <c r="D113" s="3"/>
      <c r="E113" s="3"/>
      <c r="F113" s="3"/>
      <c r="G113" s="3"/>
      <c r="H113" s="3"/>
      <c r="I113" s="3"/>
    </row>
    <row r="114" spans="2:9" ht="18" customHeight="1" x14ac:dyDescent="0.15">
      <c r="B114" s="4"/>
      <c r="C114" s="4"/>
      <c r="D114" s="4"/>
      <c r="E114" s="4"/>
      <c r="F114" s="4"/>
      <c r="G114" s="4"/>
      <c r="H114" s="4"/>
      <c r="I114" s="4"/>
    </row>
    <row r="141" spans="2:12" s="3" customFormat="1" ht="18" customHeight="1" x14ac:dyDescent="0.1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2:12" s="4" customFormat="1" ht="12.95" customHeight="1" x14ac:dyDescent="0.15">
      <c r="B142" s="1"/>
      <c r="C142" s="1"/>
      <c r="D142" s="1"/>
      <c r="E142" s="1"/>
      <c r="F142" s="1"/>
      <c r="G142" s="1"/>
      <c r="H142" s="1"/>
      <c r="I142" s="1"/>
      <c r="J142" s="3"/>
      <c r="K142" s="3"/>
      <c r="L142" s="3"/>
    </row>
    <row r="143" spans="2:12" ht="18" customHeight="1" x14ac:dyDescent="0.15">
      <c r="J143" s="4"/>
      <c r="K143" s="4"/>
      <c r="L143" s="4"/>
    </row>
    <row r="144" spans="2:12" ht="27" customHeight="1" x14ac:dyDescent="0.15"/>
    <row r="145" ht="14.45" customHeight="1" x14ac:dyDescent="0.15"/>
    <row r="146" ht="14.45" customHeight="1" x14ac:dyDescent="0.15"/>
    <row r="147" ht="14.45" customHeight="1" x14ac:dyDescent="0.15"/>
    <row r="148" ht="14.45" customHeight="1" x14ac:dyDescent="0.15"/>
    <row r="149" ht="14.45" customHeight="1" x14ac:dyDescent="0.15"/>
    <row r="150" ht="14.45" customHeight="1" x14ac:dyDescent="0.15"/>
    <row r="151" ht="14.45" customHeight="1" x14ac:dyDescent="0.15"/>
    <row r="152" ht="14.45" customHeight="1" x14ac:dyDescent="0.15"/>
    <row r="153" ht="14.45" customHeight="1" x14ac:dyDescent="0.15"/>
    <row r="154" ht="14.45" customHeight="1" x14ac:dyDescent="0.15"/>
    <row r="155" ht="14.45" customHeight="1" x14ac:dyDescent="0.15"/>
    <row r="156" ht="14.45" customHeight="1" x14ac:dyDescent="0.15"/>
    <row r="157" ht="14.45" customHeight="1" x14ac:dyDescent="0.15"/>
    <row r="158" ht="14.45" customHeight="1" x14ac:dyDescent="0.15"/>
    <row r="159" ht="14.45" customHeight="1" x14ac:dyDescent="0.15"/>
    <row r="160" ht="14.45" customHeight="1" x14ac:dyDescent="0.15"/>
    <row r="161" spans="2:9" ht="14.45" customHeight="1" x14ac:dyDescent="0.15"/>
    <row r="162" spans="2:9" ht="14.45" customHeight="1" x14ac:dyDescent="0.15"/>
    <row r="163" spans="2:9" ht="14.45" customHeight="1" x14ac:dyDescent="0.15"/>
    <row r="164" spans="2:9" ht="14.45" customHeight="1" x14ac:dyDescent="0.15"/>
    <row r="165" spans="2:9" ht="14.45" customHeight="1" x14ac:dyDescent="0.15"/>
    <row r="166" spans="2:9" ht="14.45" customHeight="1" x14ac:dyDescent="0.15"/>
    <row r="167" spans="2:9" ht="14.45" customHeight="1" x14ac:dyDescent="0.15"/>
    <row r="168" spans="2:9" ht="14.45" customHeight="1" x14ac:dyDescent="0.15"/>
    <row r="169" spans="2:9" ht="14.45" customHeight="1" x14ac:dyDescent="0.15"/>
    <row r="170" spans="2:9" ht="14.45" customHeight="1" x14ac:dyDescent="0.15"/>
    <row r="171" spans="2:9" ht="14.45" customHeight="1" x14ac:dyDescent="0.15"/>
    <row r="172" spans="2:9" ht="14.45" customHeight="1" x14ac:dyDescent="0.15"/>
    <row r="173" spans="2:9" ht="14.45" customHeight="1" x14ac:dyDescent="0.15">
      <c r="B173" s="5"/>
      <c r="C173" s="5"/>
      <c r="D173" s="5"/>
      <c r="E173" s="5"/>
      <c r="F173" s="5"/>
      <c r="G173" s="5"/>
      <c r="H173" s="5"/>
      <c r="I173" s="5"/>
    </row>
    <row r="174" spans="2:9" ht="14.45" customHeight="1" x14ac:dyDescent="0.15"/>
    <row r="175" spans="2:9" ht="14.45" customHeight="1" x14ac:dyDescent="0.15">
      <c r="B175" s="19"/>
      <c r="C175" s="19"/>
      <c r="D175" s="19"/>
      <c r="E175" s="19"/>
      <c r="F175" s="19"/>
      <c r="G175" s="19"/>
      <c r="H175" s="19"/>
      <c r="I175" s="19"/>
    </row>
    <row r="176" spans="2:9" ht="14.45" customHeight="1" x14ac:dyDescent="0.15">
      <c r="B176" s="19"/>
      <c r="C176" s="19"/>
      <c r="D176" s="19"/>
      <c r="E176" s="19"/>
      <c r="F176" s="19"/>
      <c r="G176" s="19"/>
      <c r="H176" s="19"/>
      <c r="I176" s="19"/>
    </row>
    <row r="177" spans="2:9" ht="14.45" customHeight="1" x14ac:dyDescent="0.15">
      <c r="B177" s="19"/>
      <c r="C177" s="19"/>
      <c r="D177" s="19"/>
      <c r="E177" s="19"/>
      <c r="F177" s="19"/>
      <c r="G177" s="19"/>
      <c r="H177" s="19"/>
      <c r="I177" s="19"/>
    </row>
    <row r="178" spans="2:9" ht="14.45" customHeight="1" x14ac:dyDescent="0.15">
      <c r="B178" s="19"/>
      <c r="C178" s="19"/>
      <c r="D178" s="19"/>
      <c r="E178" s="19"/>
      <c r="F178" s="19"/>
      <c r="G178" s="19"/>
      <c r="H178" s="19"/>
      <c r="I178" s="19"/>
    </row>
    <row r="179" spans="2:9" ht="14.45" customHeight="1" x14ac:dyDescent="0.15">
      <c r="B179" s="19"/>
      <c r="C179" s="19"/>
      <c r="D179" s="19"/>
      <c r="E179" s="19"/>
      <c r="F179" s="19"/>
      <c r="G179" s="19"/>
      <c r="H179" s="19"/>
      <c r="I179" s="19"/>
    </row>
    <row r="180" spans="2:9" ht="14.45" customHeight="1" x14ac:dyDescent="0.15">
      <c r="B180" s="19"/>
      <c r="C180" s="19"/>
      <c r="D180" s="19"/>
      <c r="E180" s="19"/>
      <c r="F180" s="19"/>
      <c r="G180" s="19"/>
      <c r="H180" s="19"/>
      <c r="I180" s="19"/>
    </row>
    <row r="181" spans="2:9" ht="14.45" customHeight="1" x14ac:dyDescent="0.15">
      <c r="B181" s="19"/>
      <c r="C181" s="19"/>
      <c r="D181" s="19"/>
      <c r="E181" s="19"/>
      <c r="F181" s="19"/>
      <c r="G181" s="19"/>
      <c r="H181" s="19"/>
      <c r="I181" s="19"/>
    </row>
    <row r="182" spans="2:9" ht="14.45" customHeight="1" x14ac:dyDescent="0.15">
      <c r="B182" s="19"/>
      <c r="C182" s="19"/>
      <c r="D182" s="19"/>
      <c r="E182" s="19"/>
      <c r="F182" s="19"/>
      <c r="G182" s="19"/>
      <c r="H182" s="19"/>
      <c r="I182" s="19"/>
    </row>
    <row r="183" spans="2:9" ht="14.45" customHeight="1" x14ac:dyDescent="0.15">
      <c r="B183" s="19"/>
      <c r="C183" s="19"/>
      <c r="D183" s="19"/>
      <c r="E183" s="19"/>
      <c r="F183" s="19"/>
      <c r="G183" s="19"/>
      <c r="H183" s="19"/>
      <c r="I183" s="19"/>
    </row>
    <row r="184" spans="2:9" ht="14.45" customHeight="1" x14ac:dyDescent="0.15">
      <c r="B184" s="19"/>
      <c r="C184" s="19"/>
      <c r="D184" s="19"/>
      <c r="E184" s="19"/>
      <c r="F184" s="19"/>
      <c r="G184" s="19"/>
      <c r="H184" s="19"/>
      <c r="I184" s="19"/>
    </row>
    <row r="185" spans="2:9" ht="14.45" customHeight="1" x14ac:dyDescent="0.15">
      <c r="B185" s="3"/>
      <c r="C185" s="3"/>
      <c r="D185" s="3"/>
      <c r="E185" s="3"/>
      <c r="F185" s="3"/>
      <c r="G185" s="3"/>
      <c r="H185" s="3"/>
      <c r="I185" s="3"/>
    </row>
    <row r="186" spans="2:9" ht="14.45" customHeight="1" x14ac:dyDescent="0.15"/>
    <row r="187" spans="2:9" ht="14.45" customHeight="1" x14ac:dyDescent="0.15"/>
    <row r="188" spans="2:9" ht="14.45" customHeight="1" x14ac:dyDescent="0.15"/>
    <row r="189" spans="2:9" ht="14.45" customHeight="1" x14ac:dyDescent="0.15"/>
    <row r="190" spans="2:9" ht="14.45" customHeight="1" x14ac:dyDescent="0.15"/>
    <row r="191" spans="2:9" ht="14.45" customHeight="1" x14ac:dyDescent="0.15"/>
    <row r="192" spans="2:9" ht="14.45" customHeight="1" x14ac:dyDescent="0.15"/>
    <row r="193" spans="2:12" ht="14.45" customHeight="1" x14ac:dyDescent="0.15"/>
    <row r="194" spans="2:12" ht="14.45" customHeight="1" x14ac:dyDescent="0.15"/>
    <row r="195" spans="2:12" s="3" customFormat="1" ht="14.45" customHeight="1" x14ac:dyDescent="0.1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</row>
    <row r="196" spans="2:12" s="4" customFormat="1" ht="12.95" customHeight="1" x14ac:dyDescent="0.15">
      <c r="B196" s="1"/>
      <c r="C196" s="1"/>
      <c r="D196" s="1"/>
      <c r="E196" s="1"/>
      <c r="F196" s="1"/>
      <c r="G196" s="1"/>
      <c r="H196" s="1"/>
      <c r="I196" s="1"/>
      <c r="J196" s="3"/>
      <c r="K196" s="3"/>
      <c r="L196" s="3"/>
    </row>
    <row r="197" spans="2:12" ht="18" customHeight="1" x14ac:dyDescent="0.15">
      <c r="J197" s="4"/>
      <c r="K197" s="4"/>
      <c r="L197" s="4"/>
    </row>
    <row r="198" spans="2:12" ht="27" customHeight="1" x14ac:dyDescent="0.15"/>
    <row r="199" spans="2:12" ht="13.5" customHeight="1" x14ac:dyDescent="0.15"/>
    <row r="200" spans="2:12" ht="13.5" customHeight="1" x14ac:dyDescent="0.15"/>
    <row r="201" spans="2:12" ht="13.5" customHeight="1" x14ac:dyDescent="0.15"/>
    <row r="202" spans="2:12" ht="13.5" customHeight="1" x14ac:dyDescent="0.15"/>
    <row r="203" spans="2:12" ht="13.5" customHeight="1" x14ac:dyDescent="0.15"/>
    <row r="204" spans="2:12" ht="13.5" customHeight="1" x14ac:dyDescent="0.15"/>
    <row r="205" spans="2:12" ht="13.5" customHeight="1" x14ac:dyDescent="0.15"/>
    <row r="206" spans="2:12" ht="13.5" customHeight="1" x14ac:dyDescent="0.15"/>
    <row r="207" spans="2:12" ht="13.5" customHeight="1" x14ac:dyDescent="0.15"/>
    <row r="208" spans="2:12" ht="13.5" customHeight="1" x14ac:dyDescent="0.15"/>
    <row r="209" ht="13.5" customHeight="1" x14ac:dyDescent="0.15"/>
    <row r="210" ht="13.5" customHeight="1" x14ac:dyDescent="0.15"/>
    <row r="211" ht="13.5" customHeight="1" x14ac:dyDescent="0.15"/>
    <row r="212" ht="13.5" customHeight="1" x14ac:dyDescent="0.15"/>
    <row r="213" ht="13.5" customHeight="1" x14ac:dyDescent="0.15"/>
    <row r="214" ht="13.5" customHeight="1" x14ac:dyDescent="0.15"/>
    <row r="215" ht="13.5" customHeight="1" x14ac:dyDescent="0.15"/>
    <row r="216" ht="13.5" customHeight="1" x14ac:dyDescent="0.15"/>
    <row r="217" ht="13.5" customHeight="1" x14ac:dyDescent="0.15"/>
    <row r="218" ht="13.5" customHeight="1" x14ac:dyDescent="0.15"/>
    <row r="219" ht="13.5" customHeight="1" x14ac:dyDescent="0.15"/>
    <row r="220" ht="13.5" customHeight="1" x14ac:dyDescent="0.15"/>
    <row r="221" ht="13.5" customHeight="1" x14ac:dyDescent="0.15"/>
    <row r="222" ht="13.5" customHeight="1" x14ac:dyDescent="0.15"/>
    <row r="223" ht="13.5" customHeight="1" x14ac:dyDescent="0.15"/>
    <row r="224" ht="13.5" customHeight="1" x14ac:dyDescent="0.15"/>
    <row r="225" ht="13.5" customHeight="1" x14ac:dyDescent="0.15"/>
    <row r="226" ht="13.5" customHeight="1" x14ac:dyDescent="0.15"/>
    <row r="227" ht="13.5" customHeight="1" x14ac:dyDescent="0.15"/>
    <row r="228" ht="13.5" customHeight="1" x14ac:dyDescent="0.15"/>
    <row r="229" ht="13.5" customHeight="1" x14ac:dyDescent="0.15"/>
    <row r="230" ht="13.5" customHeight="1" x14ac:dyDescent="0.15"/>
    <row r="231" ht="13.5" customHeight="1" x14ac:dyDescent="0.15"/>
    <row r="232" ht="13.5" customHeight="1" x14ac:dyDescent="0.15"/>
    <row r="233" ht="13.5" customHeight="1" x14ac:dyDescent="0.15"/>
    <row r="234" ht="13.5" customHeight="1" x14ac:dyDescent="0.15"/>
    <row r="235" ht="13.5" customHeight="1" x14ac:dyDescent="0.15"/>
    <row r="236" ht="13.5" customHeight="1" x14ac:dyDescent="0.15"/>
    <row r="237" ht="13.5" customHeight="1" x14ac:dyDescent="0.15"/>
    <row r="238" ht="13.5" customHeight="1" x14ac:dyDescent="0.15"/>
    <row r="239" ht="13.5" customHeight="1" x14ac:dyDescent="0.15"/>
    <row r="240" ht="13.5" customHeight="1" x14ac:dyDescent="0.15"/>
    <row r="241" spans="1:12" ht="13.5" customHeight="1" x14ac:dyDescent="0.15"/>
    <row r="242" spans="1:12" ht="13.5" customHeight="1" x14ac:dyDescent="0.15"/>
    <row r="243" spans="1:12" ht="13.5" customHeight="1" x14ac:dyDescent="0.15"/>
    <row r="244" spans="1:12" ht="13.5" customHeight="1" x14ac:dyDescent="0.15"/>
    <row r="245" spans="1:12" ht="13.5" customHeight="1" x14ac:dyDescent="0.15"/>
    <row r="246" spans="1:12" ht="13.5" customHeight="1" x14ac:dyDescent="0.15"/>
    <row r="247" spans="1:12" ht="13.5" customHeight="1" x14ac:dyDescent="0.15"/>
    <row r="248" spans="1:12" ht="13.5" customHeight="1" x14ac:dyDescent="0.15"/>
    <row r="249" spans="1:12" ht="13.5" customHeight="1" x14ac:dyDescent="0.15"/>
    <row r="250" spans="1:12" ht="13.5" customHeight="1" x14ac:dyDescent="0.15"/>
    <row r="251" spans="1:12" ht="13.5" customHeight="1" x14ac:dyDescent="0.15"/>
    <row r="252" spans="1:12" ht="13.5" customHeight="1" x14ac:dyDescent="0.15"/>
    <row r="253" spans="1:12" ht="13.5" customHeight="1" x14ac:dyDescent="0.15"/>
    <row r="254" spans="1:12" ht="13.5" customHeight="1" x14ac:dyDescent="0.15"/>
    <row r="255" spans="1:12" s="5" customFormat="1" ht="13.5" customHeight="1" x14ac:dyDescent="0.1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</row>
    <row r="256" spans="1:12" ht="15" customHeight="1" x14ac:dyDescent="0.15">
      <c r="J256" s="5"/>
      <c r="K256" s="5"/>
      <c r="L256" s="5"/>
    </row>
    <row r="257" spans="1:12" s="3" customFormat="1" ht="18" customHeight="1" x14ac:dyDescent="0.1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</row>
    <row r="258" spans="1:12" s="3" customFormat="1" ht="18" customHeight="1" x14ac:dyDescent="0.15">
      <c r="A258" s="1"/>
      <c r="B258" s="1"/>
      <c r="C258" s="1"/>
      <c r="D258" s="1"/>
      <c r="E258" s="1"/>
      <c r="F258" s="1"/>
      <c r="G258" s="1"/>
      <c r="H258" s="1"/>
      <c r="I258" s="1"/>
    </row>
    <row r="259" spans="1:12" s="3" customFormat="1" ht="18" customHeight="1" x14ac:dyDescent="0.15">
      <c r="A259" s="1"/>
      <c r="B259" s="1"/>
      <c r="C259" s="1"/>
      <c r="D259" s="1"/>
      <c r="E259" s="1"/>
      <c r="F259" s="1"/>
      <c r="G259" s="1"/>
      <c r="H259" s="1"/>
      <c r="I259" s="1"/>
    </row>
    <row r="260" spans="1:12" s="3" customFormat="1" ht="18" customHeight="1" x14ac:dyDescent="0.15">
      <c r="A260" s="1"/>
      <c r="B260" s="1"/>
      <c r="C260" s="1"/>
      <c r="D260" s="1"/>
      <c r="E260" s="1"/>
      <c r="F260" s="1"/>
      <c r="G260" s="1"/>
      <c r="H260" s="1"/>
      <c r="I260" s="1"/>
    </row>
    <row r="261" spans="1:12" s="3" customFormat="1" ht="18" customHeight="1" x14ac:dyDescent="0.15">
      <c r="A261" s="1"/>
      <c r="B261" s="1"/>
      <c r="C261" s="1"/>
      <c r="D261" s="1"/>
      <c r="E261" s="1"/>
      <c r="F261" s="1"/>
      <c r="G261" s="1"/>
      <c r="H261" s="1"/>
      <c r="I261" s="1"/>
    </row>
    <row r="262" spans="1:12" s="3" customFormat="1" ht="18" customHeight="1" x14ac:dyDescent="0.15">
      <c r="A262" s="1"/>
      <c r="B262" s="1"/>
      <c r="C262" s="1"/>
      <c r="D262" s="1"/>
      <c r="E262" s="1"/>
      <c r="F262" s="1"/>
      <c r="G262" s="1"/>
      <c r="H262" s="1"/>
      <c r="I262" s="1"/>
    </row>
    <row r="263" spans="1:12" ht="18" customHeight="1" x14ac:dyDescent="0.15">
      <c r="J263" s="3"/>
      <c r="K263" s="3"/>
      <c r="L263" s="3"/>
    </row>
    <row r="265" spans="1:12" s="3" customFormat="1" ht="18" customHeight="1" x14ac:dyDescent="0.1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</row>
    <row r="266" spans="1:12" s="3" customFormat="1" ht="18" customHeight="1" x14ac:dyDescent="0.15">
      <c r="A266" s="1"/>
      <c r="B266" s="1"/>
      <c r="C266" s="1"/>
      <c r="D266" s="1"/>
      <c r="E266" s="1"/>
      <c r="F266" s="1"/>
      <c r="G266" s="1"/>
      <c r="H266" s="1"/>
      <c r="I266" s="1"/>
    </row>
    <row r="267" spans="1:12" s="3" customFormat="1" ht="18" customHeight="1" x14ac:dyDescent="0.15">
      <c r="A267" s="1"/>
      <c r="B267" s="1"/>
      <c r="C267" s="1"/>
      <c r="D267" s="1"/>
      <c r="E267" s="1"/>
      <c r="F267" s="1"/>
      <c r="G267" s="1"/>
      <c r="H267" s="1"/>
      <c r="I267" s="1"/>
    </row>
    <row r="268" spans="1:12" ht="18" customHeight="1" x14ac:dyDescent="0.15">
      <c r="J268" s="3"/>
      <c r="K268" s="3"/>
      <c r="L268" s="3"/>
    </row>
    <row r="269" spans="1:12" ht="15" customHeight="1" x14ac:dyDescent="0.15"/>
    <row r="270" spans="1:12" ht="15" customHeight="1" x14ac:dyDescent="0.15"/>
    <row r="271" spans="1:12" ht="15" customHeight="1" x14ac:dyDescent="0.15"/>
    <row r="272" spans="1:1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</sheetData>
  <sheetProtection sheet="1" objects="1" scenarios="1"/>
  <mergeCells count="6">
    <mergeCell ref="B1:L1"/>
    <mergeCell ref="B2:L2"/>
    <mergeCell ref="B3:L3"/>
    <mergeCell ref="B4:L4"/>
    <mergeCell ref="B6:I7"/>
    <mergeCell ref="J6:J7"/>
  </mergeCells>
  <phoneticPr fontId="3"/>
  <printOptions horizontalCentered="1"/>
  <pageMargins left="0.19685039370078741" right="0.19685039370078741" top="0.11811023622047245" bottom="0.19685039370078741" header="0.35433070866141736" footer="0.31496062992125984"/>
  <pageSetup paperSize="9" scale="105" orientation="portrait" cellComments="asDisplayed" r:id="rId1"/>
  <headerFooter alignWithMargins="0"/>
  <rowBreaks count="2" manualBreakCount="2">
    <brk id="140" max="16383" man="1"/>
    <brk id="194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62756-564B-4338-B4A5-C613D56C5B15}">
  <dimension ref="A1:L79"/>
  <sheetViews>
    <sheetView showGridLines="0" view="pageBreakPreview" zoomScaleNormal="100" zoomScaleSheetLayoutView="100" workbookViewId="0">
      <selection activeCell="N14" sqref="N14"/>
    </sheetView>
  </sheetViews>
  <sheetFormatPr defaultColWidth="9" defaultRowHeight="18" customHeight="1" x14ac:dyDescent="0.15"/>
  <cols>
    <col min="1" max="1" width="0.875" style="1" customWidth="1"/>
    <col min="2" max="10" width="2.125" style="1" customWidth="1"/>
    <col min="11" max="11" width="20.875" style="1" customWidth="1"/>
    <col min="12" max="12" width="15" style="1" customWidth="1"/>
    <col min="13" max="13" width="0.875" style="1" customWidth="1"/>
    <col min="14" max="16384" width="9" style="1"/>
  </cols>
  <sheetData>
    <row r="1" spans="1:12" ht="18" customHeight="1" x14ac:dyDescent="0.15">
      <c r="B1" s="249" t="s">
        <v>115</v>
      </c>
      <c r="C1" s="249"/>
      <c r="D1" s="249"/>
      <c r="E1" s="249"/>
      <c r="F1" s="249"/>
      <c r="G1" s="249"/>
      <c r="H1" s="249"/>
      <c r="I1" s="249"/>
      <c r="J1" s="249"/>
      <c r="K1" s="249"/>
      <c r="L1" s="249"/>
    </row>
    <row r="2" spans="1:12" ht="23.25" customHeight="1" x14ac:dyDescent="0.15">
      <c r="A2" s="96"/>
      <c r="B2" s="250" t="str">
        <f>CF!B2</f>
        <v>一般会計等資金収支計算書</v>
      </c>
      <c r="C2" s="250"/>
      <c r="D2" s="250"/>
      <c r="E2" s="250"/>
      <c r="F2" s="250"/>
      <c r="G2" s="250"/>
      <c r="H2" s="250"/>
      <c r="I2" s="250"/>
      <c r="J2" s="250"/>
      <c r="K2" s="250"/>
      <c r="L2" s="250"/>
    </row>
    <row r="3" spans="1:12" s="3" customFormat="1" ht="15.95" customHeight="1" x14ac:dyDescent="0.15">
      <c r="B3" s="251" t="str">
        <f>CF!B3</f>
        <v>自　　令和２年４月 １日</v>
      </c>
      <c r="C3" s="251"/>
      <c r="D3" s="251"/>
      <c r="E3" s="251"/>
      <c r="F3" s="251"/>
      <c r="G3" s="251"/>
      <c r="H3" s="251"/>
      <c r="I3" s="251"/>
      <c r="J3" s="251"/>
      <c r="K3" s="251"/>
      <c r="L3" s="251"/>
    </row>
    <row r="4" spans="1:12" s="3" customFormat="1" ht="15.95" customHeight="1" x14ac:dyDescent="0.15">
      <c r="B4" s="251" t="str">
        <f>CF!B4</f>
        <v>至　　令和３年３月31日</v>
      </c>
      <c r="C4" s="251"/>
      <c r="D4" s="251"/>
      <c r="E4" s="251"/>
      <c r="F4" s="251"/>
      <c r="G4" s="251"/>
      <c r="H4" s="251"/>
      <c r="I4" s="251"/>
      <c r="J4" s="251"/>
      <c r="K4" s="251"/>
      <c r="L4" s="251"/>
    </row>
    <row r="5" spans="1:12" s="3" customFormat="1" ht="15.75" customHeight="1" thickBot="1" x14ac:dyDescent="0.2">
      <c r="L5" s="107" t="s">
        <v>190</v>
      </c>
    </row>
    <row r="6" spans="1:12" s="3" customFormat="1" ht="14.45" customHeight="1" x14ac:dyDescent="0.15">
      <c r="B6" s="267" t="s">
        <v>1</v>
      </c>
      <c r="C6" s="268"/>
      <c r="D6" s="268"/>
      <c r="E6" s="268"/>
      <c r="F6" s="268"/>
      <c r="G6" s="268"/>
      <c r="H6" s="268"/>
      <c r="I6" s="284"/>
      <c r="J6" s="284"/>
      <c r="K6" s="285"/>
      <c r="L6" s="289" t="s">
        <v>2</v>
      </c>
    </row>
    <row r="7" spans="1:12" s="3" customFormat="1" ht="14.45" customHeight="1" thickBot="1" x14ac:dyDescent="0.2">
      <c r="B7" s="286"/>
      <c r="C7" s="287"/>
      <c r="D7" s="287"/>
      <c r="E7" s="287"/>
      <c r="F7" s="287"/>
      <c r="G7" s="287"/>
      <c r="H7" s="287"/>
      <c r="I7" s="287"/>
      <c r="J7" s="287"/>
      <c r="K7" s="288"/>
      <c r="L7" s="290"/>
    </row>
    <row r="8" spans="1:12" s="4" customFormat="1" ht="14.25" customHeight="1" x14ac:dyDescent="0.15">
      <c r="B8" s="113" t="s">
        <v>116</v>
      </c>
      <c r="C8" s="114"/>
      <c r="D8" s="114"/>
      <c r="E8" s="115"/>
      <c r="F8" s="115"/>
      <c r="G8" s="97"/>
      <c r="H8" s="115"/>
      <c r="I8" s="97"/>
      <c r="J8" s="97"/>
      <c r="K8" s="98"/>
      <c r="L8" s="230"/>
    </row>
    <row r="9" spans="1:12" ht="14.25" customHeight="1" x14ac:dyDescent="0.15">
      <c r="B9" s="116"/>
      <c r="C9" s="117" t="s">
        <v>117</v>
      </c>
      <c r="D9" s="117"/>
      <c r="E9" s="118"/>
      <c r="F9" s="118"/>
      <c r="H9" s="118"/>
      <c r="K9" s="57"/>
      <c r="L9" s="168">
        <f>IF(AND(CF!L9/1000000&lt;0,CF!L9/1000000&gt;-0.5),"△0",IF(AND(CF!L9/1000000&gt;0,CF!L9/1000000&lt;0.5),"0",ROUND(CF!L9/1000000,0)))</f>
        <v>154</v>
      </c>
    </row>
    <row r="10" spans="1:12" ht="13.5" customHeight="1" x14ac:dyDescent="0.15">
      <c r="B10" s="116"/>
      <c r="C10" s="117"/>
      <c r="D10" s="117" t="s">
        <v>118</v>
      </c>
      <c r="E10" s="118"/>
      <c r="F10" s="118"/>
      <c r="G10" s="118"/>
      <c r="H10" s="118"/>
      <c r="K10" s="57"/>
      <c r="L10" s="168">
        <f>IF(AND(CF!L10/1000000&lt;0,CF!L10/1000000&gt;-0.5),"△0",IF(AND(CF!L10/1000000&gt;0,CF!L10/1000000&lt;0.5),"0",ROUND(CF!L10/1000000,0)))</f>
        <v>154</v>
      </c>
    </row>
    <row r="11" spans="1:12" ht="13.5" customHeight="1" x14ac:dyDescent="0.15">
      <c r="B11" s="116"/>
      <c r="C11" s="117"/>
      <c r="D11" s="117"/>
      <c r="E11" s="119" t="s">
        <v>119</v>
      </c>
      <c r="F11" s="118"/>
      <c r="G11" s="118"/>
      <c r="H11" s="118"/>
      <c r="K11" s="57"/>
      <c r="L11" s="168">
        <f>IF(AND(CF!L11/1000000&lt;0,CF!L11/1000000&gt;-0.5),"△0",IF(AND(CF!L11/1000000&gt;0,CF!L11/1000000&lt;0.5),"0",ROUND(CF!L11/1000000,0)))</f>
        <v>74</v>
      </c>
    </row>
    <row r="12" spans="1:12" ht="13.5" customHeight="1" x14ac:dyDescent="0.15">
      <c r="B12" s="116"/>
      <c r="C12" s="117"/>
      <c r="D12" s="117"/>
      <c r="E12" s="119" t="s">
        <v>120</v>
      </c>
      <c r="F12" s="118"/>
      <c r="G12" s="118"/>
      <c r="H12" s="118"/>
      <c r="K12" s="57"/>
      <c r="L12" s="168">
        <f>IF(AND(CF!L12/1000000&lt;0,CF!L12/1000000&gt;-0.5),"△0",IF(AND(CF!L12/1000000&gt;0,CF!L12/1000000&lt;0.5),"0",ROUND(CF!L12/1000000,0)))</f>
        <v>79</v>
      </c>
    </row>
    <row r="13" spans="1:12" ht="13.5" customHeight="1" x14ac:dyDescent="0.15">
      <c r="B13" s="27"/>
      <c r="E13" s="120" t="s">
        <v>121</v>
      </c>
      <c r="K13" s="57"/>
      <c r="L13" s="168" t="str">
        <f>IF(AND(CF!L13/1000000&lt;0,CF!L13/1000000&gt;-0.5),"△0",IF(AND(CF!L13/1000000&gt;0,CF!L13/1000000&lt;0.5),"0",ROUND(CF!L13/1000000,0)))</f>
        <v>0</v>
      </c>
    </row>
    <row r="14" spans="1:12" ht="13.5" customHeight="1" x14ac:dyDescent="0.15">
      <c r="B14" s="121"/>
      <c r="C14" s="122"/>
      <c r="E14" s="122" t="s">
        <v>122</v>
      </c>
      <c r="F14" s="122"/>
      <c r="G14" s="122"/>
      <c r="H14" s="122"/>
      <c r="K14" s="57"/>
      <c r="L14" s="168">
        <f>IF(AND(CF!L14/1000000&lt;0,CF!L14/1000000&gt;-0.5),"△0",IF(AND(CF!L14/1000000&gt;0,CF!L14/1000000&lt;0.5),"0",ROUND(CF!L14/1000000,0)))</f>
        <v>1</v>
      </c>
    </row>
    <row r="15" spans="1:12" ht="13.5" customHeight="1" x14ac:dyDescent="0.15">
      <c r="B15" s="27"/>
      <c r="C15" s="122"/>
      <c r="D15" s="120" t="s">
        <v>123</v>
      </c>
      <c r="E15" s="122"/>
      <c r="F15" s="122"/>
      <c r="G15" s="122"/>
      <c r="H15" s="122"/>
      <c r="K15" s="57"/>
      <c r="L15" s="168" t="str">
        <f>IF(AND(CF!L15/1000000&lt;0,CF!L15/1000000&gt;-0.5),"△0",IF(AND(CF!L15/1000000&gt;0,CF!L15/1000000&lt;0.5),"0",ROUND(CF!L15/1000000,0)))</f>
        <v>0</v>
      </c>
    </row>
    <row r="16" spans="1:12" ht="13.5" customHeight="1" x14ac:dyDescent="0.15">
      <c r="B16" s="27"/>
      <c r="C16" s="122"/>
      <c r="D16" s="122"/>
      <c r="E16" s="120" t="s">
        <v>124</v>
      </c>
      <c r="F16" s="122"/>
      <c r="G16" s="122"/>
      <c r="H16" s="122"/>
      <c r="K16" s="57"/>
      <c r="L16" s="168" t="str">
        <f>IF(AND(CF!L16/1000000&lt;0,CF!L16/1000000&gt;-0.5),"△0",IF(AND(CF!L16/1000000&gt;0,CF!L16/1000000&lt;0.5),"0",ROUND(CF!L16/1000000,0)))</f>
        <v>0</v>
      </c>
    </row>
    <row r="17" spans="2:12" ht="13.5" customHeight="1" x14ac:dyDescent="0.15">
      <c r="B17" s="27"/>
      <c r="C17" s="122"/>
      <c r="D17" s="122"/>
      <c r="E17" s="120" t="s">
        <v>125</v>
      </c>
      <c r="F17" s="122"/>
      <c r="G17" s="122"/>
      <c r="H17" s="122"/>
      <c r="K17" s="57"/>
      <c r="L17" s="168">
        <f>IF(AND(CF!L17/1000000&lt;0,CF!L17/1000000&gt;-0.5),"△0",IF(AND(CF!L17/1000000&gt;0,CF!L17/1000000&lt;0.5),"0",ROUND(CF!L17/1000000,0)))</f>
        <v>0</v>
      </c>
    </row>
    <row r="18" spans="2:12" ht="13.5" customHeight="1" x14ac:dyDescent="0.15">
      <c r="B18" s="27"/>
      <c r="D18" s="122"/>
      <c r="E18" s="120" t="s">
        <v>126</v>
      </c>
      <c r="F18" s="122"/>
      <c r="G18" s="122"/>
      <c r="H18" s="122"/>
      <c r="K18" s="57"/>
      <c r="L18" s="168">
        <f>IF(AND(CF!L18/1000000&lt;0,CF!L18/1000000&gt;-0.5),"△0",IF(AND(CF!L18/1000000&gt;0,CF!L18/1000000&lt;0.5),"0",ROUND(CF!L18/1000000,0)))</f>
        <v>0</v>
      </c>
    </row>
    <row r="19" spans="2:12" ht="13.5" customHeight="1" x14ac:dyDescent="0.15">
      <c r="B19" s="27"/>
      <c r="D19" s="123"/>
      <c r="E19" s="122" t="s">
        <v>122</v>
      </c>
      <c r="G19" s="122"/>
      <c r="H19" s="122"/>
      <c r="K19" s="57"/>
      <c r="L19" s="168" t="str">
        <f>IF(AND(CF!L19/1000000&lt;0,CF!L19/1000000&gt;-0.5),"△0",IF(AND(CF!L19/1000000&gt;0,CF!L19/1000000&lt;0.5),"0",ROUND(CF!L19/1000000,0)))</f>
        <v>0</v>
      </c>
    </row>
    <row r="20" spans="2:12" ht="13.5" customHeight="1" x14ac:dyDescent="0.15">
      <c r="B20" s="27"/>
      <c r="C20" s="1" t="s">
        <v>127</v>
      </c>
      <c r="D20" s="123"/>
      <c r="E20" s="122"/>
      <c r="F20" s="122"/>
      <c r="G20" s="122"/>
      <c r="H20" s="122"/>
      <c r="K20" s="57"/>
      <c r="L20" s="168">
        <f>IF(AND(CF!L20/1000000&lt;0,CF!L20/1000000&gt;-0.5),"△0",IF(AND(CF!L20/1000000&gt;0,CF!L20/1000000&lt;0.5),"0",ROUND(CF!L20/1000000,0)))</f>
        <v>174</v>
      </c>
    </row>
    <row r="21" spans="2:12" ht="13.5" customHeight="1" x14ac:dyDescent="0.15">
      <c r="B21" s="27"/>
      <c r="D21" s="124" t="s">
        <v>128</v>
      </c>
      <c r="E21" s="122"/>
      <c r="F21" s="122"/>
      <c r="G21" s="122"/>
      <c r="H21" s="122"/>
      <c r="K21" s="57"/>
      <c r="L21" s="168">
        <f>IF(AND(CF!L21/1000000&lt;0,CF!L21/1000000&gt;-0.5),"△0",IF(AND(CF!L21/1000000&gt;0,CF!L21/1000000&lt;0.5),"0",ROUND(CF!L21/1000000,0)))</f>
        <v>157</v>
      </c>
    </row>
    <row r="22" spans="2:12" ht="13.5" customHeight="1" x14ac:dyDescent="0.15">
      <c r="B22" s="27"/>
      <c r="D22" s="124" t="s">
        <v>129</v>
      </c>
      <c r="E22" s="122"/>
      <c r="F22" s="122"/>
      <c r="G22" s="122"/>
      <c r="H22" s="122"/>
      <c r="K22" s="57"/>
      <c r="L22" s="168">
        <f>IF(AND(CF!L22/1000000&lt;0,CF!L22/1000000&gt;-0.5),"△0",IF(AND(CF!L22/1000000&gt;0,CF!L22/1000000&lt;0.5),"0",ROUND(CF!L22/1000000,0)))</f>
        <v>0</v>
      </c>
    </row>
    <row r="23" spans="2:12" ht="13.5" customHeight="1" x14ac:dyDescent="0.15">
      <c r="B23" s="27"/>
      <c r="D23" s="124" t="s">
        <v>130</v>
      </c>
      <c r="E23" s="122"/>
      <c r="F23" s="122"/>
      <c r="G23" s="122"/>
      <c r="H23" s="122"/>
      <c r="K23" s="57"/>
      <c r="L23" s="168">
        <f>IF(AND(CF!L23/1000000&lt;0,CF!L23/1000000&gt;-0.5),"△0",IF(AND(CF!L23/1000000&gt;0,CF!L23/1000000&lt;0.5),"0",ROUND(CF!L23/1000000,0)))</f>
        <v>11</v>
      </c>
    </row>
    <row r="24" spans="2:12" ht="13.5" customHeight="1" x14ac:dyDescent="0.15">
      <c r="B24" s="27"/>
      <c r="D24" s="123" t="s">
        <v>131</v>
      </c>
      <c r="E24" s="122"/>
      <c r="F24" s="122"/>
      <c r="G24" s="122"/>
      <c r="H24" s="123"/>
      <c r="K24" s="57"/>
      <c r="L24" s="168">
        <f>IF(AND(CF!L24/1000000&lt;0,CF!L24/1000000&gt;-0.5),"△0",IF(AND(CF!L24/1000000&gt;0,CF!L24/1000000&lt;0.5),"0",ROUND(CF!L24/1000000,0)))</f>
        <v>6</v>
      </c>
    </row>
    <row r="25" spans="2:12" ht="13.5" customHeight="1" x14ac:dyDescent="0.15">
      <c r="B25" s="27"/>
      <c r="C25" s="1" t="s">
        <v>132</v>
      </c>
      <c r="D25" s="123"/>
      <c r="E25" s="122"/>
      <c r="F25" s="122"/>
      <c r="G25" s="122"/>
      <c r="H25" s="123"/>
      <c r="K25" s="57"/>
      <c r="L25" s="168">
        <f>IF(AND(CF!L25/1000000&lt;0,CF!L25/1000000&gt;-0.5),"△0",IF(AND(CF!L25/1000000&gt;0,CF!L25/1000000&lt;0.5),"0",ROUND(CF!L25/1000000,0)))</f>
        <v>0</v>
      </c>
    </row>
    <row r="26" spans="2:12" ht="13.5" customHeight="1" x14ac:dyDescent="0.15">
      <c r="B26" s="27"/>
      <c r="D26" s="124" t="s">
        <v>133</v>
      </c>
      <c r="E26" s="122"/>
      <c r="F26" s="122"/>
      <c r="G26" s="122"/>
      <c r="H26" s="122"/>
      <c r="K26" s="57"/>
      <c r="L26" s="168">
        <f>IF(AND(CF!L26/1000000&lt;0,CF!L26/1000000&gt;-0.5),"△0",IF(AND(CF!L26/1000000&gt;0,CF!L26/1000000&lt;0.5),"0",ROUND(CF!L26/1000000,0)))</f>
        <v>0</v>
      </c>
    </row>
    <row r="27" spans="2:12" ht="13.5" customHeight="1" x14ac:dyDescent="0.15">
      <c r="B27" s="27"/>
      <c r="D27" s="123" t="s">
        <v>122</v>
      </c>
      <c r="E27" s="122"/>
      <c r="F27" s="122"/>
      <c r="G27" s="122"/>
      <c r="H27" s="122"/>
      <c r="K27" s="57"/>
      <c r="L27" s="168">
        <f>IF(AND(CF!L27/1000000&lt;0,CF!L27/1000000&gt;-0.5),"△0",IF(AND(CF!L27/1000000&gt;0,CF!L27/1000000&lt;0.5),"0",ROUND(CF!L27/1000000,0)))</f>
        <v>0</v>
      </c>
    </row>
    <row r="28" spans="2:12" ht="13.5" customHeight="1" x14ac:dyDescent="0.15">
      <c r="B28" s="27"/>
      <c r="C28" s="1" t="s">
        <v>134</v>
      </c>
      <c r="D28" s="123"/>
      <c r="E28" s="122"/>
      <c r="F28" s="122"/>
      <c r="G28" s="122"/>
      <c r="H28" s="122"/>
      <c r="K28" s="57"/>
      <c r="L28" s="168">
        <f>IF(AND(CF!L28/1000000&lt;0,CF!L28/1000000&gt;-0.5),"△0",IF(AND(CF!L28/1000000&gt;0,CF!L28/1000000&lt;0.5),"0",ROUND(CF!L28/1000000,0)))</f>
        <v>0</v>
      </c>
    </row>
    <row r="29" spans="2:12" ht="13.5" customHeight="1" x14ac:dyDescent="0.15">
      <c r="B29" s="37" t="s">
        <v>135</v>
      </c>
      <c r="C29" s="53"/>
      <c r="D29" s="125"/>
      <c r="E29" s="126"/>
      <c r="F29" s="126"/>
      <c r="G29" s="126"/>
      <c r="H29" s="126"/>
      <c r="I29" s="53"/>
      <c r="J29" s="53"/>
      <c r="K29" s="54"/>
      <c r="L29" s="178">
        <f>IF(AND(CF!L29/1000000&lt;0,CF!L29/1000000&gt;-0.5),"△0",IF(AND(CF!L29/1000000&gt;0,CF!L29/1000000&lt;0.5),"0",ROUND(CF!L29/1000000,0)))</f>
        <v>20</v>
      </c>
    </row>
    <row r="30" spans="2:12" ht="13.5" customHeight="1" x14ac:dyDescent="0.15">
      <c r="B30" s="27" t="s">
        <v>136</v>
      </c>
      <c r="D30" s="123"/>
      <c r="E30" s="122"/>
      <c r="F30" s="122"/>
      <c r="G30" s="122"/>
      <c r="H30" s="123"/>
      <c r="K30" s="57"/>
      <c r="L30" s="168"/>
    </row>
    <row r="31" spans="2:12" ht="13.5" customHeight="1" x14ac:dyDescent="0.15">
      <c r="B31" s="27"/>
      <c r="C31" s="1" t="s">
        <v>137</v>
      </c>
      <c r="D31" s="123"/>
      <c r="E31" s="122"/>
      <c r="F31" s="122"/>
      <c r="G31" s="122"/>
      <c r="H31" s="122"/>
      <c r="K31" s="57"/>
      <c r="L31" s="168">
        <f>IF(AND(CF!L31/1000000&lt;0,CF!L31/1000000&gt;-0.5),"△0",IF(AND(CF!L31/1000000&gt;0,CF!L31/1000000&lt;0.5),"0",ROUND(CF!L31/1000000,0)))</f>
        <v>19</v>
      </c>
    </row>
    <row r="32" spans="2:12" ht="13.5" customHeight="1" x14ac:dyDescent="0.15">
      <c r="B32" s="27"/>
      <c r="D32" s="124" t="s">
        <v>138</v>
      </c>
      <c r="E32" s="122"/>
      <c r="F32" s="122"/>
      <c r="G32" s="122"/>
      <c r="H32" s="122"/>
      <c r="K32" s="57"/>
      <c r="L32" s="168">
        <f>IF(AND(CF!L32/1000000&lt;0,CF!L32/1000000&gt;-0.5),"△0",IF(AND(CF!L32/1000000&gt;0,CF!L32/1000000&lt;0.5),"0",ROUND(CF!L32/1000000,0)))</f>
        <v>0</v>
      </c>
    </row>
    <row r="33" spans="2:12" ht="13.5" customHeight="1" x14ac:dyDescent="0.15">
      <c r="B33" s="27"/>
      <c r="D33" s="124" t="s">
        <v>139</v>
      </c>
      <c r="E33" s="122"/>
      <c r="F33" s="122"/>
      <c r="G33" s="122"/>
      <c r="H33" s="122"/>
      <c r="K33" s="57"/>
      <c r="L33" s="168">
        <f>IF(AND(CF!L33/1000000&lt;0,CF!L33/1000000&gt;-0.5),"△0",IF(AND(CF!L33/1000000&gt;0,CF!L33/1000000&lt;0.5),"0",ROUND(CF!L33/1000000,0)))</f>
        <v>19</v>
      </c>
    </row>
    <row r="34" spans="2:12" ht="13.5" customHeight="1" x14ac:dyDescent="0.15">
      <c r="B34" s="27"/>
      <c r="D34" s="124" t="s">
        <v>140</v>
      </c>
      <c r="E34" s="122"/>
      <c r="F34" s="122"/>
      <c r="G34" s="122"/>
      <c r="H34" s="122"/>
      <c r="K34" s="57"/>
      <c r="L34" s="168">
        <f>IF(AND(CF!L34/1000000&lt;0,CF!L34/1000000&gt;-0.5),"△0",IF(AND(CF!L34/1000000&gt;0,CF!L34/1000000&lt;0.5),"0",ROUND(CF!L34/1000000,0)))</f>
        <v>0</v>
      </c>
    </row>
    <row r="35" spans="2:12" ht="13.5" customHeight="1" x14ac:dyDescent="0.15">
      <c r="B35" s="27"/>
      <c r="D35" s="124" t="s">
        <v>141</v>
      </c>
      <c r="E35" s="122"/>
      <c r="F35" s="122"/>
      <c r="G35" s="122"/>
      <c r="H35" s="122"/>
      <c r="K35" s="57"/>
      <c r="L35" s="168">
        <f>IF(AND(CF!L35/1000000&lt;0,CF!L35/1000000&gt;-0.5),"△0",IF(AND(CF!L35/1000000&gt;0,CF!L35/1000000&lt;0.5),"0",ROUND(CF!L35/1000000,0)))</f>
        <v>0</v>
      </c>
    </row>
    <row r="36" spans="2:12" ht="13.5" customHeight="1" x14ac:dyDescent="0.15">
      <c r="B36" s="27"/>
      <c r="D36" s="123" t="s">
        <v>122</v>
      </c>
      <c r="E36" s="122"/>
      <c r="F36" s="122"/>
      <c r="G36" s="122"/>
      <c r="H36" s="122"/>
      <c r="K36" s="57"/>
      <c r="L36" s="168">
        <f>IF(AND(CF!L36/1000000&lt;0,CF!L36/1000000&gt;-0.5),"△0",IF(AND(CF!L36/1000000&gt;0,CF!L36/1000000&lt;0.5),"0",ROUND(CF!L36/1000000,0)))</f>
        <v>0</v>
      </c>
    </row>
    <row r="37" spans="2:12" ht="13.5" customHeight="1" x14ac:dyDescent="0.15">
      <c r="B37" s="27"/>
      <c r="C37" s="1" t="s">
        <v>142</v>
      </c>
      <c r="D37" s="123"/>
      <c r="E37" s="122"/>
      <c r="F37" s="122"/>
      <c r="G37" s="122"/>
      <c r="H37" s="123"/>
      <c r="K37" s="57"/>
      <c r="L37" s="168">
        <f>IF(AND(CF!L37/1000000&lt;0,CF!L37/1000000&gt;-0.5),"△0",IF(AND(CF!L37/1000000&gt;0,CF!L37/1000000&lt;0.5),"0",ROUND(CF!L37/1000000,0)))</f>
        <v>0</v>
      </c>
    </row>
    <row r="38" spans="2:12" ht="13.5" customHeight="1" x14ac:dyDescent="0.15">
      <c r="B38" s="27"/>
      <c r="D38" s="124" t="s">
        <v>129</v>
      </c>
      <c r="E38" s="122"/>
      <c r="F38" s="122"/>
      <c r="G38" s="122"/>
      <c r="H38" s="123"/>
      <c r="K38" s="57"/>
      <c r="L38" s="168">
        <f>IF(AND(CF!L38/1000000&lt;0,CF!L38/1000000&gt;-0.5),"△0",IF(AND(CF!L38/1000000&gt;0,CF!L38/1000000&lt;0.5),"0",ROUND(CF!L38/1000000,0)))</f>
        <v>0</v>
      </c>
    </row>
    <row r="39" spans="2:12" ht="13.5" customHeight="1" x14ac:dyDescent="0.15">
      <c r="B39" s="27"/>
      <c r="D39" s="124" t="s">
        <v>143</v>
      </c>
      <c r="E39" s="122"/>
      <c r="F39" s="122"/>
      <c r="G39" s="122"/>
      <c r="H39" s="123"/>
      <c r="K39" s="57"/>
      <c r="L39" s="168">
        <f>IF(AND(CF!L39/1000000&lt;0,CF!L39/1000000&gt;-0.5),"△0",IF(AND(CF!L39/1000000&gt;0,CF!L39/1000000&lt;0.5),"0",ROUND(CF!L39/1000000,0)))</f>
        <v>0</v>
      </c>
    </row>
    <row r="40" spans="2:12" ht="13.5" customHeight="1" x14ac:dyDescent="0.15">
      <c r="B40" s="27"/>
      <c r="D40" s="124" t="s">
        <v>144</v>
      </c>
      <c r="E40" s="122"/>
      <c r="G40" s="122"/>
      <c r="H40" s="122"/>
      <c r="K40" s="57"/>
      <c r="L40" s="168">
        <f>IF(AND(CF!L40/1000000&lt;0,CF!L40/1000000&gt;-0.5),"△0",IF(AND(CF!L40/1000000&gt;0,CF!L40/1000000&lt;0.5),"0",ROUND(CF!L40/1000000,0)))</f>
        <v>0</v>
      </c>
    </row>
    <row r="41" spans="2:12" ht="13.5" customHeight="1" x14ac:dyDescent="0.15">
      <c r="B41" s="27"/>
      <c r="D41" s="124" t="s">
        <v>145</v>
      </c>
      <c r="E41" s="122"/>
      <c r="G41" s="122"/>
      <c r="H41" s="122"/>
      <c r="K41" s="57"/>
      <c r="L41" s="168">
        <f>IF(AND(CF!L41/1000000&lt;0,CF!L41/1000000&gt;-0.5),"△0",IF(AND(CF!L41/1000000&gt;0,CF!L41/1000000&lt;0.5),"0",ROUND(CF!L41/1000000,0)))</f>
        <v>0</v>
      </c>
    </row>
    <row r="42" spans="2:12" ht="13.5" customHeight="1" x14ac:dyDescent="0.15">
      <c r="B42" s="27"/>
      <c r="D42" s="123" t="s">
        <v>131</v>
      </c>
      <c r="E42" s="122"/>
      <c r="F42" s="122"/>
      <c r="G42" s="122"/>
      <c r="H42" s="122"/>
      <c r="K42" s="57"/>
      <c r="L42" s="168">
        <f>IF(AND(CF!L42/1000000&lt;0,CF!L42/1000000&gt;-0.5),"△0",IF(AND(CF!L42/1000000&gt;0,CF!L42/1000000&lt;0.5),"0",ROUND(CF!L42/1000000,0)))</f>
        <v>0</v>
      </c>
    </row>
    <row r="43" spans="2:12" ht="13.5" customHeight="1" x14ac:dyDescent="0.15">
      <c r="B43" s="37" t="s">
        <v>146</v>
      </c>
      <c r="C43" s="53"/>
      <c r="D43" s="125"/>
      <c r="E43" s="126"/>
      <c r="F43" s="126"/>
      <c r="G43" s="126"/>
      <c r="H43" s="126"/>
      <c r="I43" s="53"/>
      <c r="J43" s="53"/>
      <c r="K43" s="54"/>
      <c r="L43" s="178">
        <f>IF(AND(CF!L43/1000000&lt;0,CF!L43/1000000&gt;-0.5),"△0",IF(AND(CF!L43/1000000&gt;0,CF!L43/1000000&lt;0.5),"0",ROUND(CF!L43/1000000,0)))</f>
        <v>-19</v>
      </c>
    </row>
    <row r="44" spans="2:12" ht="13.5" customHeight="1" x14ac:dyDescent="0.15">
      <c r="B44" s="27" t="s">
        <v>147</v>
      </c>
      <c r="D44" s="123"/>
      <c r="E44" s="122"/>
      <c r="F44" s="122"/>
      <c r="G44" s="122"/>
      <c r="H44" s="122"/>
      <c r="K44" s="57"/>
      <c r="L44" s="168"/>
    </row>
    <row r="45" spans="2:12" ht="13.5" customHeight="1" x14ac:dyDescent="0.15">
      <c r="B45" s="27"/>
      <c r="C45" s="1" t="s">
        <v>148</v>
      </c>
      <c r="D45" s="123"/>
      <c r="E45" s="122"/>
      <c r="F45" s="122"/>
      <c r="G45" s="122"/>
      <c r="H45" s="122"/>
      <c r="K45" s="57"/>
      <c r="L45" s="168">
        <f>IF(AND(CF!L45/1000000&lt;0,CF!L45/1000000&gt;-0.5),"△0",IF(AND(CF!L45/1000000&gt;0,CF!L45/1000000&lt;0.5),"0",ROUND(CF!L45/1000000,0)))</f>
        <v>0</v>
      </c>
    </row>
    <row r="46" spans="2:12" ht="13.5" customHeight="1" x14ac:dyDescent="0.15">
      <c r="B46" s="27"/>
      <c r="D46" s="124" t="s">
        <v>149</v>
      </c>
      <c r="E46" s="122"/>
      <c r="F46" s="122"/>
      <c r="G46" s="122"/>
      <c r="H46" s="122"/>
      <c r="K46" s="57"/>
      <c r="L46" s="168">
        <f>IF(AND(CF!L46/1000000&lt;0,CF!L46/1000000&gt;-0.5),"△0",IF(AND(CF!L46/1000000&gt;0,CF!L46/1000000&lt;0.5),"0",ROUND(CF!L46/1000000,0)))</f>
        <v>0</v>
      </c>
    </row>
    <row r="47" spans="2:12" ht="13.5" customHeight="1" x14ac:dyDescent="0.15">
      <c r="B47" s="27"/>
      <c r="D47" s="123" t="s">
        <v>122</v>
      </c>
      <c r="E47" s="122"/>
      <c r="F47" s="122"/>
      <c r="G47" s="122"/>
      <c r="H47" s="122"/>
      <c r="K47" s="57"/>
      <c r="L47" s="168">
        <f>IF(AND(CF!L47/1000000&lt;0,CF!L47/1000000&gt;-0.5),"△0",IF(AND(CF!L47/1000000&gt;0,CF!L47/1000000&lt;0.5),"0",ROUND(CF!L47/1000000,0)))</f>
        <v>0</v>
      </c>
    </row>
    <row r="48" spans="2:12" ht="13.5" customHeight="1" x14ac:dyDescent="0.15">
      <c r="B48" s="27"/>
      <c r="C48" s="1" t="s">
        <v>150</v>
      </c>
      <c r="D48" s="123"/>
      <c r="E48" s="122"/>
      <c r="F48" s="122"/>
      <c r="G48" s="122"/>
      <c r="H48" s="122"/>
      <c r="K48" s="57"/>
      <c r="L48" s="168">
        <f>IF(AND(CF!L48/1000000&lt;0,CF!L48/1000000&gt;-0.5),"△0",IF(AND(CF!L48/1000000&gt;0,CF!L48/1000000&lt;0.5),"0",ROUND(CF!L48/1000000,0)))</f>
        <v>0</v>
      </c>
    </row>
    <row r="49" spans="2:12" ht="13.5" customHeight="1" x14ac:dyDescent="0.15">
      <c r="B49" s="27"/>
      <c r="D49" s="124" t="s">
        <v>151</v>
      </c>
      <c r="E49" s="122"/>
      <c r="F49" s="122"/>
      <c r="G49" s="122"/>
      <c r="H49" s="118"/>
      <c r="K49" s="57"/>
      <c r="L49" s="168">
        <f>IF(AND(CF!L49/1000000&lt;0,CF!L49/1000000&gt;-0.5),"△0",IF(AND(CF!L49/1000000&gt;0,CF!L49/1000000&lt;0.5),"0",ROUND(CF!L49/1000000,0)))</f>
        <v>0</v>
      </c>
    </row>
    <row r="50" spans="2:12" ht="13.5" customHeight="1" x14ac:dyDescent="0.15">
      <c r="B50" s="27"/>
      <c r="D50" s="123" t="s">
        <v>131</v>
      </c>
      <c r="E50" s="122"/>
      <c r="F50" s="122"/>
      <c r="G50" s="122"/>
      <c r="H50" s="127"/>
      <c r="K50" s="57"/>
      <c r="L50" s="168">
        <f>IF(AND(CF!L50/1000000&lt;0,CF!L50/1000000&gt;-0.5),"△0",IF(AND(CF!L50/1000000&gt;0,CF!L50/1000000&lt;0.5),"0",ROUND(CF!L50/1000000,0)))</f>
        <v>0</v>
      </c>
    </row>
    <row r="51" spans="2:12" ht="13.5" customHeight="1" x14ac:dyDescent="0.15">
      <c r="B51" s="37" t="s">
        <v>152</v>
      </c>
      <c r="C51" s="53"/>
      <c r="D51" s="125"/>
      <c r="E51" s="126"/>
      <c r="F51" s="126"/>
      <c r="G51" s="126"/>
      <c r="H51" s="128"/>
      <c r="I51" s="53"/>
      <c r="J51" s="53"/>
      <c r="K51" s="54"/>
      <c r="L51" s="178">
        <f>IF(AND(CF!L51/1000000&lt;0,CF!L51/1000000&gt;-0.5),"△0",IF(AND(CF!L51/1000000&gt;0,CF!L51/1000000&lt;0.5),"0",ROUND(CF!L51/1000000,0)))</f>
        <v>0</v>
      </c>
    </row>
    <row r="52" spans="2:12" ht="13.5" customHeight="1" x14ac:dyDescent="0.15">
      <c r="B52" s="275" t="s">
        <v>153</v>
      </c>
      <c r="C52" s="276"/>
      <c r="D52" s="276"/>
      <c r="E52" s="276"/>
      <c r="F52" s="276"/>
      <c r="G52" s="276"/>
      <c r="H52" s="276"/>
      <c r="I52" s="276"/>
      <c r="J52" s="276"/>
      <c r="K52" s="277"/>
      <c r="L52" s="178">
        <f>IF(AND(CF!L52/1000000&lt;0,CF!L52/1000000&gt;-0.5),"△0",IF(AND(CF!L52/1000000&gt;0,CF!L52/1000000&lt;0.5),"0",ROUND(CF!L52/1000000,0)))</f>
        <v>1</v>
      </c>
    </row>
    <row r="53" spans="2:12" ht="13.5" customHeight="1" thickBot="1" x14ac:dyDescent="0.2">
      <c r="B53" s="278" t="s">
        <v>154</v>
      </c>
      <c r="C53" s="279"/>
      <c r="D53" s="279"/>
      <c r="E53" s="279"/>
      <c r="F53" s="279"/>
      <c r="G53" s="279"/>
      <c r="H53" s="279"/>
      <c r="I53" s="279"/>
      <c r="J53" s="279"/>
      <c r="K53" s="280"/>
      <c r="L53" s="228">
        <f>IF(AND(CF!L53/1000000&lt;0,CF!L53/1000000&gt;-0.5),"△0",IF(AND(CF!L53/1000000&gt;0,CF!L53/1000000&lt;0.5),"0",ROUND(CF!L53/1000000,0)))</f>
        <v>4</v>
      </c>
    </row>
    <row r="54" spans="2:12" ht="13.5" customHeight="1" thickBot="1" x14ac:dyDescent="0.2">
      <c r="B54" s="281" t="s">
        <v>155</v>
      </c>
      <c r="C54" s="282"/>
      <c r="D54" s="282"/>
      <c r="E54" s="282"/>
      <c r="F54" s="282"/>
      <c r="G54" s="282"/>
      <c r="H54" s="282"/>
      <c r="I54" s="282"/>
      <c r="J54" s="282"/>
      <c r="K54" s="283"/>
      <c r="L54" s="228">
        <f>IF(AND(CF!L54/1000000&lt;0,CF!L54/1000000&gt;-0.5),"△0",IF(AND(CF!L54/1000000&gt;0,CF!L54/1000000&lt;0.5),"0",ROUND(CF!L54/1000000,0)))</f>
        <v>5</v>
      </c>
    </row>
    <row r="55" spans="2:12" ht="13.5" customHeight="1" thickBot="1" x14ac:dyDescent="0.2">
      <c r="B55" s="129"/>
      <c r="C55" s="129"/>
      <c r="D55" s="129"/>
      <c r="E55" s="129"/>
      <c r="F55" s="129"/>
      <c r="G55" s="129"/>
      <c r="H55" s="129"/>
      <c r="I55" s="129"/>
      <c r="J55" s="129"/>
      <c r="K55" s="129"/>
      <c r="L55" s="111"/>
    </row>
    <row r="56" spans="2:12" ht="13.5" customHeight="1" x14ac:dyDescent="0.15">
      <c r="B56" s="130" t="s">
        <v>156</v>
      </c>
      <c r="C56" s="131"/>
      <c r="D56" s="131"/>
      <c r="E56" s="131"/>
      <c r="F56" s="131"/>
      <c r="G56" s="131"/>
      <c r="H56" s="131"/>
      <c r="I56" s="131"/>
      <c r="J56" s="131"/>
      <c r="K56" s="131"/>
      <c r="L56" s="236" t="str">
        <f>IF(AND(CF!L56/1000000&lt;0,CF!L56/1000000&gt;-0.5),"△0",IF(AND(CF!L56/1000000&gt;0,CF!L56/1000000&lt;0.5),"0",ROUND(CF!L56/1000000,0)))</f>
        <v>0</v>
      </c>
    </row>
    <row r="57" spans="2:12" ht="13.5" customHeight="1" x14ac:dyDescent="0.15">
      <c r="B57" s="132" t="s">
        <v>157</v>
      </c>
      <c r="C57" s="133"/>
      <c r="D57" s="133"/>
      <c r="E57" s="133"/>
      <c r="F57" s="133"/>
      <c r="G57" s="133"/>
      <c r="H57" s="133"/>
      <c r="I57" s="133"/>
      <c r="J57" s="133"/>
      <c r="K57" s="133"/>
      <c r="L57" s="178" t="str">
        <f>IF(AND(CF!L57/1000000&lt;0,CF!L57/1000000&gt;-0.5),"△0",IF(AND(CF!L57/1000000&gt;0,CF!L57/1000000&lt;0.5),"0",ROUND(CF!L57/1000000,0)))</f>
        <v>△0</v>
      </c>
    </row>
    <row r="58" spans="2:12" ht="13.5" customHeight="1" thickBot="1" x14ac:dyDescent="0.2">
      <c r="B58" s="134" t="s">
        <v>158</v>
      </c>
      <c r="C58" s="135"/>
      <c r="D58" s="135"/>
      <c r="E58" s="135"/>
      <c r="F58" s="135"/>
      <c r="G58" s="135"/>
      <c r="H58" s="135"/>
      <c r="I58" s="135"/>
      <c r="J58" s="135"/>
      <c r="K58" s="135"/>
      <c r="L58" s="173">
        <f>IF(AND(CF!L58/1000000&lt;0,CF!L58/1000000&gt;-0.5),"△0",IF(AND(CF!L58/1000000&gt;0,CF!L58/1000000&lt;0.5),"0",ROUND(CF!L58/1000000,0)))</f>
        <v>0</v>
      </c>
    </row>
    <row r="59" spans="2:12" ht="13.5" customHeight="1" thickBot="1" x14ac:dyDescent="0.2">
      <c r="B59" s="136" t="s">
        <v>159</v>
      </c>
      <c r="C59" s="93"/>
      <c r="D59" s="137"/>
      <c r="E59" s="138"/>
      <c r="F59" s="138"/>
      <c r="G59" s="138"/>
      <c r="H59" s="138"/>
      <c r="I59" s="93"/>
      <c r="J59" s="93"/>
      <c r="K59" s="93"/>
      <c r="L59" s="229">
        <f>IF(AND(CF!L59/1000000&lt;0,CF!L59/1000000&gt;-0.5),"△0",IF(AND(CF!L59/1000000&gt;0,CF!L59/1000000&lt;0.5),"0",ROUND(CF!L59/1000000,0)))</f>
        <v>5</v>
      </c>
    </row>
    <row r="60" spans="2:12" ht="3" customHeight="1" x14ac:dyDescent="0.15">
      <c r="B60" s="3"/>
      <c r="C60" s="3"/>
      <c r="D60" s="9"/>
      <c r="E60" s="100"/>
      <c r="F60" s="100"/>
      <c r="G60" s="100"/>
      <c r="H60" s="99"/>
    </row>
    <row r="61" spans="2:12" ht="13.5" customHeight="1" x14ac:dyDescent="0.15">
      <c r="B61" s="3"/>
      <c r="C61" s="3"/>
      <c r="D61" s="9"/>
      <c r="E61" s="100"/>
      <c r="F61" s="100"/>
      <c r="G61" s="100"/>
      <c r="H61" s="101"/>
    </row>
    <row r="62" spans="2:12" ht="13.5" customHeight="1" x14ac:dyDescent="0.15">
      <c r="B62" s="3"/>
      <c r="C62" s="3"/>
      <c r="D62" s="9"/>
      <c r="E62" s="100"/>
      <c r="F62" s="100"/>
      <c r="G62" s="100"/>
      <c r="H62" s="100"/>
    </row>
    <row r="63" spans="2:12" ht="13.5" customHeight="1" x14ac:dyDescent="0.15">
      <c r="B63" s="3"/>
      <c r="C63" s="3"/>
      <c r="D63" s="9"/>
      <c r="E63" s="100"/>
      <c r="F63" s="100"/>
      <c r="G63" s="100"/>
      <c r="H63" s="100"/>
    </row>
    <row r="64" spans="2:12" ht="13.5" customHeight="1" x14ac:dyDescent="0.15">
      <c r="B64" s="3"/>
      <c r="C64" s="3"/>
      <c r="D64" s="9"/>
      <c r="E64" s="100"/>
      <c r="F64" s="100"/>
      <c r="G64" s="100"/>
      <c r="H64" s="100"/>
    </row>
    <row r="65" spans="1:11" ht="13.5" customHeight="1" x14ac:dyDescent="0.15">
      <c r="B65" s="3"/>
      <c r="C65" s="3"/>
      <c r="D65" s="100"/>
      <c r="E65" s="3"/>
      <c r="F65" s="3"/>
      <c r="G65" s="100"/>
      <c r="H65" s="100"/>
    </row>
    <row r="66" spans="1:11" ht="13.5" customHeight="1" x14ac:dyDescent="0.15">
      <c r="B66" s="3"/>
      <c r="C66" s="3"/>
      <c r="D66" s="9"/>
      <c r="E66" s="100"/>
      <c r="F66" s="100"/>
      <c r="G66" s="100"/>
      <c r="H66" s="100"/>
    </row>
    <row r="67" spans="1:11" ht="13.5" customHeight="1" x14ac:dyDescent="0.15">
      <c r="B67" s="3"/>
      <c r="C67" s="3"/>
      <c r="D67" s="9"/>
      <c r="E67" s="100"/>
      <c r="F67" s="100"/>
      <c r="G67" s="100"/>
      <c r="H67" s="100"/>
    </row>
    <row r="68" spans="1:11" ht="13.5" customHeight="1" x14ac:dyDescent="0.15">
      <c r="B68" s="3"/>
      <c r="C68" s="3"/>
      <c r="D68" s="9"/>
      <c r="E68" s="100"/>
      <c r="F68" s="100"/>
      <c r="G68" s="100"/>
      <c r="H68" s="100"/>
    </row>
    <row r="69" spans="1:11" ht="13.5" customHeight="1" x14ac:dyDescent="0.15">
      <c r="B69" s="3"/>
      <c r="C69" s="3"/>
      <c r="D69" s="9"/>
      <c r="E69" s="100"/>
      <c r="F69" s="100"/>
      <c r="G69" s="100"/>
      <c r="H69" s="100"/>
    </row>
    <row r="70" spans="1:11" ht="13.5" customHeight="1" x14ac:dyDescent="0.15">
      <c r="B70" s="3"/>
      <c r="C70" s="3"/>
      <c r="D70" s="9"/>
      <c r="E70" s="100"/>
      <c r="F70" s="100"/>
      <c r="G70" s="100"/>
      <c r="H70" s="100"/>
    </row>
    <row r="71" spans="1:11" ht="13.5" customHeight="1" x14ac:dyDescent="0.15">
      <c r="B71" s="3"/>
      <c r="C71" s="3"/>
      <c r="D71" s="9"/>
      <c r="E71" s="100"/>
      <c r="F71" s="100"/>
      <c r="G71" s="100"/>
      <c r="H71" s="100"/>
    </row>
    <row r="72" spans="1:11" ht="13.5" customHeight="1" x14ac:dyDescent="0.15">
      <c r="B72" s="5"/>
      <c r="C72" s="5"/>
      <c r="D72" s="5"/>
      <c r="E72" s="5"/>
      <c r="F72" s="5"/>
      <c r="G72" s="5"/>
      <c r="H72" s="5"/>
      <c r="I72" s="5"/>
      <c r="J72" s="5"/>
      <c r="K72" s="5"/>
    </row>
    <row r="73" spans="1:11" ht="13.5" customHeight="1" x14ac:dyDescent="0.15"/>
    <row r="74" spans="1:11" ht="13.5" customHeight="1" x14ac:dyDescent="0.15"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 ht="13.5" customHeight="1" x14ac:dyDescent="0.15">
      <c r="A75" s="5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s="5" customFormat="1" ht="13.5" customHeight="1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5" customHeight="1" x14ac:dyDescent="0.15">
      <c r="A77" s="3"/>
    </row>
    <row r="78" spans="1:11" s="3" customFormat="1" ht="18" customHeight="1" x14ac:dyDescent="0.15"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s="3" customFormat="1" ht="18" customHeight="1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</sheetData>
  <sheetProtection sheet="1" objects="1" scenarios="1"/>
  <mergeCells count="9">
    <mergeCell ref="B52:K52"/>
    <mergeCell ref="B53:K53"/>
    <mergeCell ref="B54:K54"/>
    <mergeCell ref="B1:L1"/>
    <mergeCell ref="B2:L2"/>
    <mergeCell ref="B3:L3"/>
    <mergeCell ref="B4:L4"/>
    <mergeCell ref="B6:K7"/>
    <mergeCell ref="L6:L7"/>
  </mergeCells>
  <phoneticPr fontId="3"/>
  <printOptions horizontalCentered="1"/>
  <pageMargins left="0.19685039370078741" right="0.19685039370078741" top="0.11811023622047245" bottom="0.19685039370078741" header="0.35433070866141736" footer="0.31496062992125984"/>
  <pageSetup paperSize="9" scale="105" orientation="portrait" cellComments="asDisplayed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U57"/>
  <sheetViews>
    <sheetView showGridLines="0" view="pageBreakPreview" zoomScale="120" zoomScaleNormal="120" zoomScaleSheetLayoutView="120" workbookViewId="0">
      <selection activeCell="AJ8" sqref="AJ8"/>
    </sheetView>
  </sheetViews>
  <sheetFormatPr defaultRowHeight="13.5" x14ac:dyDescent="0.15"/>
  <cols>
    <col min="1" max="1" width="1.375" customWidth="1"/>
    <col min="2" max="2" width="1.5" customWidth="1"/>
    <col min="3" max="4" width="1.625" customWidth="1"/>
    <col min="5" max="5" width="1.5" customWidth="1"/>
    <col min="6" max="6" width="1.625" customWidth="1"/>
    <col min="7" max="13" width="2.125" customWidth="1"/>
    <col min="14" max="14" width="2.625" customWidth="1"/>
    <col min="15" max="19" width="8.625" customWidth="1"/>
    <col min="20" max="20" width="8.5" customWidth="1"/>
    <col min="21" max="21" width="0.875" customWidth="1"/>
  </cols>
  <sheetData>
    <row r="1" spans="1:21" ht="18" customHeight="1" x14ac:dyDescent="0.15">
      <c r="A1" s="1"/>
      <c r="B1" s="1"/>
      <c r="C1" s="294" t="s">
        <v>105</v>
      </c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2"/>
    </row>
    <row r="2" spans="1:21" ht="29.25" customHeight="1" x14ac:dyDescent="0.15">
      <c r="A2" s="295" t="s">
        <v>106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5"/>
      <c r="S2" s="295"/>
      <c r="T2" s="295"/>
      <c r="U2" s="1"/>
    </row>
    <row r="3" spans="1:21" ht="13.5" customHeight="1" x14ac:dyDescent="0.15">
      <c r="A3" s="296" t="s">
        <v>61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  <c r="R3" s="296"/>
      <c r="S3" s="296"/>
      <c r="T3" s="296"/>
      <c r="U3" s="1"/>
    </row>
    <row r="4" spans="1:21" ht="13.5" customHeight="1" x14ac:dyDescent="0.15">
      <c r="A4" s="296" t="s">
        <v>169</v>
      </c>
      <c r="B4" s="296"/>
      <c r="C4" s="296"/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1"/>
    </row>
    <row r="5" spans="1:21" ht="15.75" customHeight="1" thickBot="1" x14ac:dyDescent="0.25">
      <c r="A5" s="1"/>
      <c r="B5" s="1"/>
      <c r="C5" s="1"/>
      <c r="D5" s="7"/>
      <c r="E5" s="6"/>
      <c r="F5" s="6"/>
      <c r="G5" s="6"/>
      <c r="H5" s="6"/>
      <c r="I5" s="6"/>
      <c r="J5" s="6"/>
      <c r="K5" s="6"/>
      <c r="L5" s="6"/>
      <c r="M5" s="6"/>
      <c r="N5" s="8"/>
      <c r="O5" s="6"/>
      <c r="P5" s="8"/>
      <c r="Q5" s="6"/>
      <c r="R5" s="6"/>
      <c r="S5" s="6"/>
      <c r="T5" s="1" t="s">
        <v>0</v>
      </c>
      <c r="U5" s="1"/>
    </row>
    <row r="6" spans="1:21" ht="14.1" customHeight="1" thickBot="1" x14ac:dyDescent="0.25">
      <c r="A6" s="297" t="s">
        <v>1</v>
      </c>
      <c r="B6" s="298"/>
      <c r="C6" s="298"/>
      <c r="D6" s="298"/>
      <c r="E6" s="298"/>
      <c r="F6" s="298"/>
      <c r="G6" s="298"/>
      <c r="H6" s="298"/>
      <c r="I6" s="298"/>
      <c r="J6" s="298"/>
      <c r="K6" s="298"/>
      <c r="L6" s="298"/>
      <c r="M6" s="298"/>
      <c r="N6" s="299"/>
      <c r="O6" s="300" t="s">
        <v>2</v>
      </c>
      <c r="P6" s="301"/>
      <c r="Q6" s="6"/>
      <c r="R6" s="6"/>
      <c r="S6" s="6"/>
      <c r="T6" s="1"/>
      <c r="U6" s="1"/>
    </row>
    <row r="7" spans="1:21" ht="12" customHeight="1" x14ac:dyDescent="0.15">
      <c r="A7" s="23"/>
      <c r="B7" s="24"/>
      <c r="C7" s="25" t="s">
        <v>107</v>
      </c>
      <c r="D7" s="25"/>
      <c r="E7" s="25"/>
      <c r="F7" s="25"/>
      <c r="G7" s="26"/>
      <c r="H7" s="25"/>
      <c r="I7" s="25"/>
      <c r="J7" s="25"/>
      <c r="K7" s="25"/>
      <c r="L7" s="26"/>
      <c r="M7" s="26"/>
      <c r="N7" s="26"/>
      <c r="O7" s="302"/>
      <c r="P7" s="303"/>
      <c r="Q7" s="1"/>
      <c r="R7" s="1"/>
      <c r="S7" s="1"/>
      <c r="T7" s="1"/>
      <c r="U7" s="1"/>
    </row>
    <row r="8" spans="1:21" ht="12" customHeight="1" x14ac:dyDescent="0.15">
      <c r="A8" s="27"/>
      <c r="B8" s="1"/>
      <c r="C8" s="1"/>
      <c r="D8" s="28" t="s">
        <v>108</v>
      </c>
      <c r="E8" s="28"/>
      <c r="F8" s="28"/>
      <c r="G8" s="28"/>
      <c r="H8" s="28"/>
      <c r="I8" s="28"/>
      <c r="J8" s="28"/>
      <c r="K8" s="28"/>
      <c r="L8" s="29"/>
      <c r="M8" s="29"/>
      <c r="N8" s="29"/>
      <c r="O8" s="292"/>
      <c r="P8" s="293"/>
      <c r="Q8" s="1"/>
      <c r="R8" s="1"/>
      <c r="S8" s="1"/>
      <c r="T8" s="1"/>
      <c r="U8" s="1"/>
    </row>
    <row r="9" spans="1:21" ht="12" customHeight="1" x14ac:dyDescent="0.15">
      <c r="A9" s="27"/>
      <c r="B9" s="1"/>
      <c r="C9" s="1"/>
      <c r="D9" s="28"/>
      <c r="E9" s="28" t="s">
        <v>62</v>
      </c>
      <c r="F9" s="28"/>
      <c r="G9" s="28"/>
      <c r="H9" s="28"/>
      <c r="I9" s="28"/>
      <c r="J9" s="28"/>
      <c r="K9" s="28"/>
      <c r="L9" s="29"/>
      <c r="M9" s="29"/>
      <c r="N9" s="29"/>
      <c r="O9" s="292"/>
      <c r="P9" s="293"/>
      <c r="Q9" s="1"/>
      <c r="R9" s="1" t="s">
        <v>174</v>
      </c>
      <c r="S9" s="1"/>
      <c r="T9" s="1"/>
      <c r="U9" s="1"/>
    </row>
    <row r="10" spans="1:21" ht="12" customHeight="1" x14ac:dyDescent="0.15">
      <c r="A10" s="27"/>
      <c r="B10" s="1"/>
      <c r="C10" s="1"/>
      <c r="D10" s="28"/>
      <c r="E10" s="28"/>
      <c r="F10" s="28" t="s">
        <v>109</v>
      </c>
      <c r="G10" s="28"/>
      <c r="H10" s="28"/>
      <c r="I10" s="28"/>
      <c r="J10" s="28"/>
      <c r="K10" s="28"/>
      <c r="L10" s="29"/>
      <c r="M10" s="29"/>
      <c r="N10" s="29"/>
      <c r="O10" s="292"/>
      <c r="P10" s="293"/>
      <c r="Q10" s="1"/>
      <c r="R10" s="1"/>
      <c r="S10" s="1"/>
      <c r="T10" s="1"/>
      <c r="U10" s="1"/>
    </row>
    <row r="11" spans="1:21" ht="12" customHeight="1" x14ac:dyDescent="0.15">
      <c r="A11" s="27"/>
      <c r="B11" s="1"/>
      <c r="C11" s="1"/>
      <c r="D11" s="28"/>
      <c r="E11" s="28"/>
      <c r="F11" s="28" t="s">
        <v>63</v>
      </c>
      <c r="G11" s="28"/>
      <c r="H11" s="28"/>
      <c r="I11" s="28"/>
      <c r="J11" s="28"/>
      <c r="K11" s="28"/>
      <c r="L11" s="29"/>
      <c r="M11" s="29"/>
      <c r="N11" s="29"/>
      <c r="O11" s="292"/>
      <c r="P11" s="293"/>
      <c r="Q11" s="1"/>
      <c r="R11" s="1"/>
      <c r="S11" s="1"/>
      <c r="T11" s="1"/>
      <c r="U11" s="1"/>
    </row>
    <row r="12" spans="1:21" ht="12" customHeight="1" x14ac:dyDescent="0.15">
      <c r="A12" s="27"/>
      <c r="B12" s="1"/>
      <c r="C12" s="1"/>
      <c r="D12" s="28"/>
      <c r="E12" s="28"/>
      <c r="F12" s="28" t="s">
        <v>64</v>
      </c>
      <c r="G12" s="28"/>
      <c r="H12" s="28"/>
      <c r="I12" s="28"/>
      <c r="J12" s="28"/>
      <c r="K12" s="28"/>
      <c r="L12" s="29"/>
      <c r="M12" s="29"/>
      <c r="N12" s="29"/>
      <c r="O12" s="292"/>
      <c r="P12" s="293"/>
      <c r="Q12" s="1"/>
      <c r="R12" s="1"/>
      <c r="S12" s="1"/>
      <c r="T12" s="1"/>
      <c r="U12" s="1"/>
    </row>
    <row r="13" spans="1:21" ht="12" customHeight="1" x14ac:dyDescent="0.15">
      <c r="A13" s="27"/>
      <c r="B13" s="1"/>
      <c r="C13" s="1"/>
      <c r="D13" s="28"/>
      <c r="E13" s="28"/>
      <c r="F13" s="28" t="s">
        <v>37</v>
      </c>
      <c r="G13" s="28"/>
      <c r="H13" s="28"/>
      <c r="I13" s="28"/>
      <c r="J13" s="28"/>
      <c r="K13" s="28"/>
      <c r="L13" s="29"/>
      <c r="M13" s="29"/>
      <c r="N13" s="29"/>
      <c r="O13" s="292"/>
      <c r="P13" s="293"/>
      <c r="Q13" s="1"/>
      <c r="R13" s="1"/>
      <c r="S13" s="1"/>
      <c r="T13" s="1"/>
      <c r="U13" s="1"/>
    </row>
    <row r="14" spans="1:21" ht="12" customHeight="1" x14ac:dyDescent="0.15">
      <c r="A14" s="27"/>
      <c r="B14" s="1"/>
      <c r="C14" s="1"/>
      <c r="D14" s="28"/>
      <c r="E14" s="28" t="s">
        <v>65</v>
      </c>
      <c r="F14" s="28"/>
      <c r="G14" s="28"/>
      <c r="H14" s="28"/>
      <c r="I14" s="28"/>
      <c r="J14" s="28"/>
      <c r="K14" s="28"/>
      <c r="L14" s="29"/>
      <c r="M14" s="29"/>
      <c r="N14" s="29"/>
      <c r="O14" s="292"/>
      <c r="P14" s="293"/>
      <c r="Q14" s="1"/>
      <c r="R14" s="1"/>
      <c r="S14" s="1"/>
      <c r="T14" s="1"/>
      <c r="U14" s="1"/>
    </row>
    <row r="15" spans="1:21" ht="12" customHeight="1" x14ac:dyDescent="0.15">
      <c r="A15" s="27"/>
      <c r="B15" s="1"/>
      <c r="C15" s="1"/>
      <c r="D15" s="28"/>
      <c r="E15" s="28"/>
      <c r="F15" s="28" t="s">
        <v>66</v>
      </c>
      <c r="G15" s="28"/>
      <c r="H15" s="28"/>
      <c r="I15" s="28"/>
      <c r="J15" s="28"/>
      <c r="K15" s="28"/>
      <c r="L15" s="29"/>
      <c r="M15" s="29"/>
      <c r="N15" s="29"/>
      <c r="O15" s="292"/>
      <c r="P15" s="293"/>
      <c r="Q15" s="1"/>
      <c r="R15" s="1"/>
      <c r="S15" s="1"/>
      <c r="T15" s="1"/>
      <c r="U15" s="1"/>
    </row>
    <row r="16" spans="1:21" ht="12" customHeight="1" x14ac:dyDescent="0.15">
      <c r="A16" s="27"/>
      <c r="B16" s="1"/>
      <c r="C16" s="1"/>
      <c r="D16" s="28"/>
      <c r="E16" s="28"/>
      <c r="F16" s="28" t="s">
        <v>67</v>
      </c>
      <c r="G16" s="28"/>
      <c r="H16" s="28"/>
      <c r="I16" s="28"/>
      <c r="J16" s="28"/>
      <c r="K16" s="28"/>
      <c r="L16" s="29"/>
      <c r="M16" s="29"/>
      <c r="N16" s="29"/>
      <c r="O16" s="292"/>
      <c r="P16" s="293"/>
      <c r="Q16" s="1"/>
      <c r="R16" s="1"/>
      <c r="S16" s="1"/>
      <c r="T16" s="1"/>
      <c r="U16" s="1"/>
    </row>
    <row r="17" spans="1:21" ht="12" customHeight="1" x14ac:dyDescent="0.15">
      <c r="A17" s="27"/>
      <c r="B17" s="1"/>
      <c r="C17" s="1"/>
      <c r="D17" s="28"/>
      <c r="E17" s="28"/>
      <c r="F17" s="28" t="s">
        <v>68</v>
      </c>
      <c r="G17" s="28"/>
      <c r="H17" s="28"/>
      <c r="I17" s="28"/>
      <c r="J17" s="28"/>
      <c r="K17" s="28"/>
      <c r="L17" s="29"/>
      <c r="M17" s="29"/>
      <c r="N17" s="29"/>
      <c r="O17" s="292"/>
      <c r="P17" s="293"/>
      <c r="Q17" s="1"/>
      <c r="R17" s="1"/>
      <c r="S17" s="1"/>
      <c r="T17" s="1"/>
      <c r="U17" s="1"/>
    </row>
    <row r="18" spans="1:21" ht="12" customHeight="1" x14ac:dyDescent="0.15">
      <c r="A18" s="27"/>
      <c r="B18" s="1"/>
      <c r="C18" s="1"/>
      <c r="D18" s="28"/>
      <c r="E18" s="28"/>
      <c r="F18" s="28" t="s">
        <v>37</v>
      </c>
      <c r="G18" s="28"/>
      <c r="H18" s="28"/>
      <c r="I18" s="28"/>
      <c r="J18" s="28"/>
      <c r="K18" s="28"/>
      <c r="L18" s="29"/>
      <c r="M18" s="29"/>
      <c r="N18" s="29"/>
      <c r="O18" s="292"/>
      <c r="P18" s="293"/>
      <c r="Q18" s="1"/>
      <c r="R18" s="1"/>
      <c r="S18" s="1"/>
      <c r="T18" s="1"/>
      <c r="U18" s="1"/>
    </row>
    <row r="19" spans="1:21" ht="12" customHeight="1" x14ac:dyDescent="0.15">
      <c r="A19" s="27"/>
      <c r="B19" s="1"/>
      <c r="C19" s="1"/>
      <c r="D19" s="28"/>
      <c r="E19" s="28" t="s">
        <v>110</v>
      </c>
      <c r="F19" s="28"/>
      <c r="G19" s="28"/>
      <c r="H19" s="28"/>
      <c r="I19" s="28"/>
      <c r="J19" s="28"/>
      <c r="K19" s="28"/>
      <c r="L19" s="29"/>
      <c r="M19" s="29"/>
      <c r="N19" s="29"/>
      <c r="O19" s="292"/>
      <c r="P19" s="293"/>
      <c r="Q19" s="1"/>
      <c r="R19" s="1"/>
      <c r="S19" s="104"/>
      <c r="T19" s="104"/>
      <c r="U19" s="104"/>
    </row>
    <row r="20" spans="1:21" ht="12" customHeight="1" x14ac:dyDescent="0.15">
      <c r="A20" s="27"/>
      <c r="B20" s="1"/>
      <c r="C20" s="1"/>
      <c r="D20" s="28"/>
      <c r="E20" s="28"/>
      <c r="F20" s="29" t="s">
        <v>69</v>
      </c>
      <c r="G20" s="29"/>
      <c r="H20" s="28"/>
      <c r="I20" s="29"/>
      <c r="J20" s="28"/>
      <c r="K20" s="28"/>
      <c r="L20" s="29"/>
      <c r="M20" s="29"/>
      <c r="N20" s="29"/>
      <c r="O20" s="292"/>
      <c r="P20" s="293"/>
      <c r="Q20" s="1"/>
      <c r="R20" s="1"/>
      <c r="S20" s="104"/>
      <c r="T20" s="104"/>
      <c r="U20" s="104"/>
    </row>
    <row r="21" spans="1:21" ht="12" customHeight="1" x14ac:dyDescent="0.15">
      <c r="A21" s="27"/>
      <c r="B21" s="1"/>
      <c r="C21" s="1"/>
      <c r="D21" s="28"/>
      <c r="E21" s="28"/>
      <c r="F21" s="28" t="s">
        <v>70</v>
      </c>
      <c r="G21" s="28"/>
      <c r="H21" s="28"/>
      <c r="I21" s="28"/>
      <c r="J21" s="28"/>
      <c r="K21" s="28"/>
      <c r="L21" s="29"/>
      <c r="M21" s="29"/>
      <c r="N21" s="29"/>
      <c r="O21" s="292"/>
      <c r="P21" s="293"/>
      <c r="Q21" s="1"/>
      <c r="R21" s="1"/>
      <c r="S21" s="104"/>
      <c r="T21" s="104"/>
      <c r="U21" s="104"/>
    </row>
    <row r="22" spans="1:21" ht="12" customHeight="1" x14ac:dyDescent="0.15">
      <c r="A22" s="27"/>
      <c r="B22" s="1"/>
      <c r="C22" s="1"/>
      <c r="D22" s="28"/>
      <c r="E22" s="28"/>
      <c r="F22" s="28" t="s">
        <v>16</v>
      </c>
      <c r="G22" s="28"/>
      <c r="H22" s="28"/>
      <c r="I22" s="28"/>
      <c r="J22" s="28"/>
      <c r="K22" s="28"/>
      <c r="L22" s="29"/>
      <c r="M22" s="29"/>
      <c r="N22" s="29"/>
      <c r="O22" s="292"/>
      <c r="P22" s="293"/>
      <c r="Q22" s="1"/>
      <c r="R22" s="1"/>
      <c r="S22" s="104"/>
      <c r="T22" s="104"/>
      <c r="U22" s="104"/>
    </row>
    <row r="23" spans="1:21" ht="12" customHeight="1" x14ac:dyDescent="0.15">
      <c r="A23" s="27"/>
      <c r="B23" s="1"/>
      <c r="C23" s="1"/>
      <c r="D23" s="30" t="s">
        <v>71</v>
      </c>
      <c r="E23" s="30"/>
      <c r="F23" s="28"/>
      <c r="G23" s="30"/>
      <c r="H23" s="28"/>
      <c r="I23" s="28"/>
      <c r="J23" s="28"/>
      <c r="K23" s="28"/>
      <c r="L23" s="29"/>
      <c r="M23" s="29"/>
      <c r="N23" s="29"/>
      <c r="O23" s="292"/>
      <c r="P23" s="293"/>
      <c r="Q23" s="1"/>
      <c r="R23" s="1"/>
      <c r="S23" s="104"/>
      <c r="T23" s="104"/>
      <c r="U23" s="104"/>
    </row>
    <row r="24" spans="1:21" ht="12" customHeight="1" x14ac:dyDescent="0.15">
      <c r="A24" s="27"/>
      <c r="B24" s="1"/>
      <c r="C24" s="1"/>
      <c r="D24" s="28"/>
      <c r="E24" s="28" t="s">
        <v>72</v>
      </c>
      <c r="F24" s="28"/>
      <c r="G24" s="29"/>
      <c r="H24" s="28"/>
      <c r="I24" s="28"/>
      <c r="J24" s="28"/>
      <c r="K24" s="28"/>
      <c r="L24" s="29"/>
      <c r="M24" s="29"/>
      <c r="N24" s="29"/>
      <c r="O24" s="292"/>
      <c r="P24" s="293"/>
      <c r="Q24" s="1"/>
      <c r="R24" s="1"/>
      <c r="S24" s="104"/>
      <c r="T24" s="104"/>
      <c r="U24" s="104"/>
    </row>
    <row r="25" spans="1:21" ht="12" customHeight="1" x14ac:dyDescent="0.15">
      <c r="A25" s="27"/>
      <c r="B25" s="1"/>
      <c r="C25" s="1"/>
      <c r="D25" s="28"/>
      <c r="E25" s="28" t="s">
        <v>73</v>
      </c>
      <c r="F25" s="28"/>
      <c r="G25" s="29"/>
      <c r="H25" s="28"/>
      <c r="I25" s="28"/>
      <c r="J25" s="28"/>
      <c r="K25" s="28"/>
      <c r="L25" s="29"/>
      <c r="M25" s="29"/>
      <c r="N25" s="29"/>
      <c r="O25" s="292"/>
      <c r="P25" s="293"/>
      <c r="Q25" s="1"/>
      <c r="R25" s="1"/>
      <c r="S25" s="1"/>
      <c r="T25" s="1"/>
      <c r="U25" s="1"/>
    </row>
    <row r="26" spans="1:21" ht="12" customHeight="1" x14ac:dyDescent="0.15">
      <c r="A26" s="27"/>
      <c r="B26" s="1"/>
      <c r="C26" s="1"/>
      <c r="D26" s="28"/>
      <c r="E26" s="28" t="s">
        <v>74</v>
      </c>
      <c r="F26" s="28"/>
      <c r="G26" s="28"/>
      <c r="H26" s="28"/>
      <c r="I26" s="28"/>
      <c r="J26" s="28"/>
      <c r="K26" s="28"/>
      <c r="L26" s="29"/>
      <c r="M26" s="29"/>
      <c r="N26" s="29"/>
      <c r="O26" s="292"/>
      <c r="P26" s="293"/>
      <c r="Q26" s="1"/>
      <c r="R26" s="1"/>
      <c r="S26" s="1"/>
      <c r="T26" s="1"/>
      <c r="U26" s="1"/>
    </row>
    <row r="27" spans="1:21" ht="12" customHeight="1" x14ac:dyDescent="0.15">
      <c r="A27" s="27"/>
      <c r="B27" s="1"/>
      <c r="C27" s="1"/>
      <c r="D27" s="28"/>
      <c r="E27" s="31" t="s">
        <v>175</v>
      </c>
      <c r="F27" s="31"/>
      <c r="G27" s="28"/>
      <c r="H27" s="31"/>
      <c r="I27" s="31"/>
      <c r="J27" s="31"/>
      <c r="K27" s="31"/>
      <c r="L27" s="32"/>
      <c r="M27" s="32"/>
      <c r="N27" s="32"/>
      <c r="O27" s="292"/>
      <c r="P27" s="293"/>
      <c r="Q27" s="1"/>
      <c r="R27" s="1"/>
      <c r="S27" s="1"/>
      <c r="T27" s="1"/>
      <c r="U27" s="1"/>
    </row>
    <row r="28" spans="1:21" ht="12" customHeight="1" x14ac:dyDescent="0.15">
      <c r="A28" s="27"/>
      <c r="B28" s="1"/>
      <c r="C28" s="33" t="s">
        <v>75</v>
      </c>
      <c r="D28" s="33"/>
      <c r="E28" s="31"/>
      <c r="F28" s="31"/>
      <c r="G28" s="31"/>
      <c r="H28" s="31"/>
      <c r="I28" s="31"/>
      <c r="J28" s="32"/>
      <c r="K28" s="32"/>
      <c r="L28" s="32"/>
      <c r="M28" s="304"/>
      <c r="N28" s="305"/>
      <c r="O28" s="292"/>
      <c r="P28" s="293"/>
      <c r="Q28" s="1"/>
      <c r="R28" s="1"/>
      <c r="S28" s="1"/>
      <c r="T28" s="1"/>
      <c r="U28" s="1"/>
    </row>
    <row r="29" spans="1:21" ht="12" customHeight="1" x14ac:dyDescent="0.15">
      <c r="A29" s="27"/>
      <c r="B29" s="1"/>
      <c r="C29" s="1"/>
      <c r="D29" s="34" t="s">
        <v>76</v>
      </c>
      <c r="E29" s="34"/>
      <c r="F29" s="28"/>
      <c r="G29" s="28"/>
      <c r="H29" s="28"/>
      <c r="I29" s="28"/>
      <c r="J29" s="35"/>
      <c r="K29" s="35"/>
      <c r="L29" s="35"/>
      <c r="M29" s="304"/>
      <c r="N29" s="305"/>
      <c r="O29" s="292"/>
      <c r="P29" s="293"/>
      <c r="Q29" s="1"/>
      <c r="R29" s="1"/>
      <c r="S29" s="1"/>
      <c r="T29" s="1"/>
      <c r="U29" s="1"/>
    </row>
    <row r="30" spans="1:21" ht="12" customHeight="1" x14ac:dyDescent="0.15">
      <c r="A30" s="27"/>
      <c r="B30" s="1"/>
      <c r="C30" s="1"/>
      <c r="D30" s="28" t="s">
        <v>37</v>
      </c>
      <c r="E30" s="28"/>
      <c r="F30" s="29"/>
      <c r="G30" s="28"/>
      <c r="H30" s="28"/>
      <c r="I30" s="28"/>
      <c r="J30" s="35"/>
      <c r="K30" s="35"/>
      <c r="L30" s="35"/>
      <c r="M30" s="304"/>
      <c r="N30" s="305"/>
      <c r="O30" s="292"/>
      <c r="P30" s="293"/>
      <c r="Q30" s="110"/>
      <c r="R30" s="36"/>
      <c r="S30" s="36"/>
      <c r="T30" s="36"/>
      <c r="U30" s="1"/>
    </row>
    <row r="31" spans="1:21" ht="12" customHeight="1" x14ac:dyDescent="0.15">
      <c r="A31" s="37"/>
      <c r="B31" s="38" t="s">
        <v>77</v>
      </c>
      <c r="C31" s="38"/>
      <c r="D31" s="39"/>
      <c r="E31" s="39"/>
      <c r="F31" s="38"/>
      <c r="G31" s="39"/>
      <c r="H31" s="39"/>
      <c r="I31" s="39"/>
      <c r="J31" s="40"/>
      <c r="K31" s="40"/>
      <c r="L31" s="40"/>
      <c r="M31" s="41"/>
      <c r="N31" s="41"/>
      <c r="O31" s="13"/>
      <c r="P31" s="106"/>
      <c r="Q31" s="36"/>
      <c r="R31" s="36"/>
      <c r="S31" s="36"/>
      <c r="T31" s="36"/>
      <c r="U31" s="1"/>
    </row>
    <row r="32" spans="1:21" ht="12" customHeight="1" x14ac:dyDescent="0.15">
      <c r="A32" s="27"/>
      <c r="B32" s="29"/>
      <c r="C32" s="28" t="s">
        <v>78</v>
      </c>
      <c r="D32" s="28"/>
      <c r="E32" s="28"/>
      <c r="F32" s="29"/>
      <c r="G32" s="28"/>
      <c r="H32" s="28"/>
      <c r="I32" s="28"/>
      <c r="J32" s="35"/>
      <c r="K32" s="35"/>
      <c r="L32" s="35"/>
      <c r="M32" s="4"/>
      <c r="N32" s="4"/>
      <c r="O32" s="102"/>
      <c r="P32" s="103"/>
      <c r="Q32" s="36"/>
      <c r="R32" s="36"/>
      <c r="S32" s="36"/>
      <c r="T32" s="36"/>
      <c r="U32" s="1"/>
    </row>
    <row r="33" spans="1:21" ht="12" customHeight="1" x14ac:dyDescent="0.15">
      <c r="A33" s="27"/>
      <c r="B33" s="29"/>
      <c r="C33" s="28"/>
      <c r="D33" s="28" t="s">
        <v>79</v>
      </c>
      <c r="E33" s="28"/>
      <c r="F33" s="29"/>
      <c r="G33" s="28"/>
      <c r="H33" s="28"/>
      <c r="I33" s="28"/>
      <c r="J33" s="35"/>
      <c r="K33" s="35"/>
      <c r="L33" s="35"/>
      <c r="M33" s="4"/>
      <c r="N33" s="4"/>
      <c r="O33" s="102"/>
      <c r="P33" s="103"/>
      <c r="Q33" s="36"/>
      <c r="R33" s="36"/>
      <c r="S33" s="36"/>
      <c r="T33" s="36"/>
      <c r="U33" s="1"/>
    </row>
    <row r="34" spans="1:21" ht="12" customHeight="1" x14ac:dyDescent="0.15">
      <c r="A34" s="27"/>
      <c r="B34" s="1"/>
      <c r="C34" s="1"/>
      <c r="D34" s="30" t="s">
        <v>80</v>
      </c>
      <c r="E34" s="30"/>
      <c r="F34" s="28"/>
      <c r="G34" s="30"/>
      <c r="H34" s="28"/>
      <c r="I34" s="28"/>
      <c r="J34" s="31"/>
      <c r="K34" s="31"/>
      <c r="L34" s="32"/>
      <c r="M34" s="32"/>
      <c r="N34" s="32"/>
      <c r="O34" s="292"/>
      <c r="P34" s="293"/>
      <c r="Q34" s="1"/>
      <c r="R34" s="1"/>
      <c r="S34" s="1"/>
      <c r="T34" s="1"/>
      <c r="U34" s="1"/>
    </row>
    <row r="35" spans="1:21" ht="12" customHeight="1" x14ac:dyDescent="0.15">
      <c r="A35" s="27"/>
      <c r="B35" s="1"/>
      <c r="C35" s="1"/>
      <c r="D35" s="29" t="s">
        <v>81</v>
      </c>
      <c r="E35" s="29"/>
      <c r="F35" s="28"/>
      <c r="G35" s="29"/>
      <c r="H35" s="28"/>
      <c r="I35" s="29"/>
      <c r="J35" s="28"/>
      <c r="K35" s="28"/>
      <c r="L35" s="29"/>
      <c r="M35" s="29"/>
      <c r="N35" s="29"/>
      <c r="O35" s="292"/>
      <c r="P35" s="293"/>
      <c r="Q35" s="1"/>
      <c r="R35" s="1"/>
      <c r="S35" s="1"/>
      <c r="T35" s="1"/>
      <c r="U35" s="1"/>
    </row>
    <row r="36" spans="1:21" ht="12" customHeight="1" x14ac:dyDescent="0.15">
      <c r="A36" s="27"/>
      <c r="B36" s="1"/>
      <c r="C36" s="1"/>
      <c r="D36" s="28" t="s">
        <v>82</v>
      </c>
      <c r="E36" s="28"/>
      <c r="F36" s="28"/>
      <c r="G36" s="28"/>
      <c r="H36" s="28"/>
      <c r="I36" s="28"/>
      <c r="J36" s="28"/>
      <c r="K36" s="28"/>
      <c r="L36" s="29"/>
      <c r="M36" s="29"/>
      <c r="N36" s="29"/>
      <c r="O36" s="292"/>
      <c r="P36" s="293"/>
      <c r="Q36" s="1"/>
      <c r="R36" s="1"/>
      <c r="S36" s="1"/>
      <c r="T36" s="1"/>
      <c r="U36" s="1"/>
    </row>
    <row r="37" spans="1:21" ht="12" customHeight="1" x14ac:dyDescent="0.15">
      <c r="A37" s="27"/>
      <c r="B37" s="1"/>
      <c r="C37" s="1"/>
      <c r="D37" s="28" t="s">
        <v>37</v>
      </c>
      <c r="E37" s="28"/>
      <c r="F37" s="28"/>
      <c r="G37" s="28"/>
      <c r="H37" s="28"/>
      <c r="I37" s="28"/>
      <c r="J37" s="28"/>
      <c r="K37" s="28"/>
      <c r="L37" s="29"/>
      <c r="M37" s="29"/>
      <c r="N37" s="29"/>
      <c r="O37" s="292"/>
      <c r="P37" s="293"/>
      <c r="Q37" s="1"/>
      <c r="R37" s="1"/>
      <c r="S37" s="1"/>
      <c r="T37" s="1"/>
      <c r="U37" s="1"/>
    </row>
    <row r="38" spans="1:21" ht="12" customHeight="1" thickBot="1" x14ac:dyDescent="0.2">
      <c r="A38" s="27"/>
      <c r="B38" s="1"/>
      <c r="C38" s="28" t="s">
        <v>111</v>
      </c>
      <c r="D38" s="28"/>
      <c r="E38" s="28"/>
      <c r="F38" s="28"/>
      <c r="G38" s="28"/>
      <c r="H38" s="28"/>
      <c r="I38" s="28"/>
      <c r="J38" s="35"/>
      <c r="K38" s="35"/>
      <c r="L38" s="35"/>
      <c r="M38" s="304"/>
      <c r="N38" s="305"/>
      <c r="O38" s="292"/>
      <c r="P38" s="293"/>
      <c r="Q38" s="1"/>
      <c r="R38" s="1"/>
      <c r="S38" s="1"/>
      <c r="T38" s="1"/>
      <c r="U38" s="1"/>
    </row>
    <row r="39" spans="1:21" ht="12" customHeight="1" x14ac:dyDescent="0.15">
      <c r="A39" s="27"/>
      <c r="B39" s="1"/>
      <c r="C39" s="1"/>
      <c r="D39" s="28" t="s">
        <v>84</v>
      </c>
      <c r="E39" s="28"/>
      <c r="F39" s="28"/>
      <c r="G39" s="28"/>
      <c r="H39" s="28"/>
      <c r="I39" s="28"/>
      <c r="J39" s="35"/>
      <c r="K39" s="35"/>
      <c r="L39" s="35"/>
      <c r="M39" s="304"/>
      <c r="N39" s="305"/>
      <c r="O39" s="292"/>
      <c r="P39" s="293"/>
      <c r="Q39" s="308" t="s">
        <v>2</v>
      </c>
      <c r="R39" s="309"/>
      <c r="S39" s="309"/>
      <c r="T39" s="310"/>
      <c r="U39" s="1"/>
    </row>
    <row r="40" spans="1:21" ht="12" customHeight="1" thickBot="1" x14ac:dyDescent="0.2">
      <c r="A40" s="27"/>
      <c r="B40" s="1"/>
      <c r="C40" s="1"/>
      <c r="D40" s="28" t="s">
        <v>16</v>
      </c>
      <c r="E40" s="28"/>
      <c r="F40" s="28"/>
      <c r="G40" s="28"/>
      <c r="H40" s="28"/>
      <c r="I40" s="28"/>
      <c r="J40" s="35"/>
      <c r="K40" s="35"/>
      <c r="L40" s="35"/>
      <c r="M40" s="304"/>
      <c r="N40" s="305"/>
      <c r="O40" s="292"/>
      <c r="P40" s="293"/>
      <c r="Q40" s="311" t="s">
        <v>176</v>
      </c>
      <c r="R40" s="312"/>
      <c r="S40" s="313" t="s">
        <v>112</v>
      </c>
      <c r="T40" s="314"/>
      <c r="U40" s="1"/>
    </row>
    <row r="41" spans="1:21" ht="12" customHeight="1" x14ac:dyDescent="0.15">
      <c r="A41" s="37"/>
      <c r="B41" s="38" t="s">
        <v>177</v>
      </c>
      <c r="C41" s="38"/>
      <c r="D41" s="39"/>
      <c r="E41" s="39"/>
      <c r="F41" s="39"/>
      <c r="G41" s="39"/>
      <c r="H41" s="39"/>
      <c r="I41" s="39"/>
      <c r="J41" s="39"/>
      <c r="K41" s="39"/>
      <c r="L41" s="40"/>
      <c r="M41" s="40"/>
      <c r="N41" s="40"/>
      <c r="O41" s="13"/>
      <c r="P41" s="106"/>
      <c r="Q41" s="315"/>
      <c r="R41" s="316"/>
      <c r="S41" s="317"/>
      <c r="T41" s="318"/>
      <c r="U41" s="1"/>
    </row>
    <row r="42" spans="1:21" ht="12" customHeight="1" x14ac:dyDescent="0.15">
      <c r="A42" s="27"/>
      <c r="B42" s="29" t="s">
        <v>92</v>
      </c>
      <c r="C42" s="29"/>
      <c r="D42" s="29"/>
      <c r="E42" s="35"/>
      <c r="F42" s="35"/>
      <c r="G42" s="35"/>
      <c r="H42" s="35"/>
      <c r="I42" s="35"/>
      <c r="J42" s="35"/>
      <c r="K42" s="18"/>
      <c r="L42" s="11"/>
      <c r="M42" s="11"/>
      <c r="N42" s="42"/>
      <c r="O42" s="43"/>
      <c r="P42" s="44"/>
      <c r="Q42" s="319"/>
      <c r="R42" s="316"/>
      <c r="S42" s="45"/>
      <c r="T42" s="46"/>
      <c r="U42" s="1"/>
    </row>
    <row r="43" spans="1:21" ht="12" customHeight="1" x14ac:dyDescent="0.15">
      <c r="A43" s="27"/>
      <c r="B43" s="1"/>
      <c r="C43" s="29" t="s">
        <v>93</v>
      </c>
      <c r="D43" s="29"/>
      <c r="E43" s="47"/>
      <c r="F43" s="47"/>
      <c r="G43" s="47"/>
      <c r="H43" s="47"/>
      <c r="I43" s="47"/>
      <c r="J43" s="29"/>
      <c r="K43" s="18"/>
      <c r="L43" s="11"/>
      <c r="M43" s="11"/>
      <c r="N43" s="42"/>
      <c r="O43" s="43"/>
      <c r="P43" s="44"/>
      <c r="Q43" s="320"/>
      <c r="R43" s="321"/>
      <c r="S43" s="43"/>
      <c r="T43" s="44"/>
      <c r="U43" s="1"/>
    </row>
    <row r="44" spans="1:21" ht="12" customHeight="1" x14ac:dyDescent="0.15">
      <c r="A44" s="48"/>
      <c r="B44" s="1"/>
      <c r="C44" s="29" t="s">
        <v>178</v>
      </c>
      <c r="D44" s="49"/>
      <c r="E44" s="49"/>
      <c r="F44" s="49"/>
      <c r="G44" s="49"/>
      <c r="H44" s="49"/>
      <c r="I44" s="49"/>
      <c r="J44" s="29"/>
      <c r="K44" s="18"/>
      <c r="L44" s="11"/>
      <c r="M44" s="11"/>
      <c r="N44" s="42"/>
      <c r="O44" s="43"/>
      <c r="P44" s="44"/>
      <c r="Q44" s="322"/>
      <c r="R44" s="323"/>
      <c r="S44" s="43"/>
      <c r="T44" s="44"/>
      <c r="U44" s="1"/>
    </row>
    <row r="45" spans="1:21" ht="12" customHeight="1" x14ac:dyDescent="0.15">
      <c r="A45" s="37"/>
      <c r="B45" s="38" t="s">
        <v>179</v>
      </c>
      <c r="C45" s="50"/>
      <c r="D45" s="51"/>
      <c r="E45" s="51"/>
      <c r="F45" s="51"/>
      <c r="G45" s="52"/>
      <c r="H45" s="52"/>
      <c r="I45" s="52"/>
      <c r="J45" s="38"/>
      <c r="K45" s="53"/>
      <c r="L45" s="53"/>
      <c r="M45" s="53"/>
      <c r="N45" s="54"/>
      <c r="O45" s="55"/>
      <c r="P45" s="56"/>
      <c r="Q45" s="306"/>
      <c r="R45" s="307"/>
      <c r="S45" s="55"/>
      <c r="T45" s="56"/>
      <c r="U45" s="1"/>
    </row>
    <row r="46" spans="1:21" ht="12" customHeight="1" x14ac:dyDescent="0.15">
      <c r="A46" s="27"/>
      <c r="B46" s="29" t="s">
        <v>113</v>
      </c>
      <c r="C46" s="29"/>
      <c r="D46" s="49"/>
      <c r="E46" s="49"/>
      <c r="F46" s="49"/>
      <c r="G46" s="47"/>
      <c r="H46" s="47"/>
      <c r="I46" s="47"/>
      <c r="J46" s="29"/>
      <c r="K46" s="1"/>
      <c r="L46" s="1"/>
      <c r="M46" s="1"/>
      <c r="N46" s="57"/>
      <c r="O46" s="324"/>
      <c r="P46" s="325"/>
      <c r="Q46" s="1"/>
      <c r="R46" s="1"/>
      <c r="S46" s="43"/>
      <c r="T46" s="44"/>
      <c r="U46" s="1"/>
    </row>
    <row r="47" spans="1:21" ht="12" customHeight="1" x14ac:dyDescent="0.15">
      <c r="A47" s="27"/>
      <c r="B47" s="1"/>
      <c r="C47" s="49" t="s">
        <v>97</v>
      </c>
      <c r="D47" s="49"/>
      <c r="E47" s="49"/>
      <c r="F47" s="47"/>
      <c r="G47" s="47"/>
      <c r="H47" s="47"/>
      <c r="I47" s="47"/>
      <c r="J47" s="29"/>
      <c r="K47" s="1"/>
      <c r="L47" s="1"/>
      <c r="M47" s="1"/>
      <c r="N47" s="57"/>
      <c r="O47" s="324"/>
      <c r="P47" s="325"/>
      <c r="Q47" s="1"/>
      <c r="R47" s="1"/>
      <c r="S47" s="43"/>
      <c r="T47" s="44"/>
      <c r="U47" s="1"/>
    </row>
    <row r="48" spans="1:21" ht="12" customHeight="1" x14ac:dyDescent="0.15">
      <c r="A48" s="27"/>
      <c r="B48" s="1"/>
      <c r="C48" s="49" t="s">
        <v>98</v>
      </c>
      <c r="D48" s="49"/>
      <c r="E48" s="49"/>
      <c r="F48" s="49"/>
      <c r="G48" s="47"/>
      <c r="H48" s="47"/>
      <c r="I48" s="47"/>
      <c r="J48" s="29"/>
      <c r="K48" s="1"/>
      <c r="L48" s="1"/>
      <c r="M48" s="1"/>
      <c r="N48" s="57"/>
      <c r="O48" s="324"/>
      <c r="P48" s="325"/>
      <c r="Q48" s="1"/>
      <c r="R48" s="1"/>
      <c r="S48" s="43"/>
      <c r="T48" s="44"/>
      <c r="U48" s="1"/>
    </row>
    <row r="49" spans="1:21" ht="12" customHeight="1" x14ac:dyDescent="0.15">
      <c r="A49" s="27"/>
      <c r="B49" s="1"/>
      <c r="C49" s="49" t="s">
        <v>99</v>
      </c>
      <c r="D49" s="49"/>
      <c r="E49" s="49"/>
      <c r="F49" s="49"/>
      <c r="G49" s="47"/>
      <c r="H49" s="47"/>
      <c r="I49" s="47"/>
      <c r="J49" s="29"/>
      <c r="K49" s="1"/>
      <c r="L49" s="1"/>
      <c r="M49" s="1"/>
      <c r="N49" s="57"/>
      <c r="O49" s="324"/>
      <c r="P49" s="325"/>
      <c r="Q49" s="1"/>
      <c r="R49" s="1"/>
      <c r="S49" s="43"/>
      <c r="T49" s="44"/>
      <c r="U49" s="1"/>
    </row>
    <row r="50" spans="1:21" ht="12" customHeight="1" x14ac:dyDescent="0.15">
      <c r="A50" s="27"/>
      <c r="B50" s="1"/>
      <c r="C50" s="49" t="s">
        <v>100</v>
      </c>
      <c r="D50" s="49"/>
      <c r="E50" s="49"/>
      <c r="F50" s="49"/>
      <c r="G50" s="47"/>
      <c r="H50" s="58"/>
      <c r="I50" s="47"/>
      <c r="J50" s="29"/>
      <c r="K50" s="1"/>
      <c r="L50" s="1"/>
      <c r="M50" s="1"/>
      <c r="N50" s="57"/>
      <c r="O50" s="324"/>
      <c r="P50" s="325"/>
      <c r="Q50" s="1"/>
      <c r="R50" s="1"/>
      <c r="S50" s="43"/>
      <c r="T50" s="44"/>
      <c r="U50" s="1"/>
    </row>
    <row r="51" spans="1:21" ht="12" customHeight="1" x14ac:dyDescent="0.15">
      <c r="A51" s="27"/>
      <c r="B51" s="29" t="s">
        <v>101</v>
      </c>
      <c r="C51" s="29"/>
      <c r="D51" s="49"/>
      <c r="E51" s="59"/>
      <c r="F51" s="59"/>
      <c r="G51" s="59"/>
      <c r="H51" s="59"/>
      <c r="I51" s="59"/>
      <c r="J51" s="35"/>
      <c r="K51" s="1"/>
      <c r="L51" s="1"/>
      <c r="M51" s="1"/>
      <c r="N51" s="57"/>
      <c r="O51" s="43"/>
      <c r="P51" s="44"/>
      <c r="Q51" s="1"/>
      <c r="R51" s="1"/>
      <c r="S51" s="324"/>
      <c r="T51" s="325"/>
      <c r="U51" s="1"/>
    </row>
    <row r="52" spans="1:21" ht="12" customHeight="1" x14ac:dyDescent="0.15">
      <c r="A52" s="27"/>
      <c r="B52" s="29" t="s">
        <v>114</v>
      </c>
      <c r="C52" s="29"/>
      <c r="D52" s="49"/>
      <c r="E52" s="60"/>
      <c r="F52" s="59"/>
      <c r="G52" s="59"/>
      <c r="H52" s="59"/>
      <c r="I52" s="59"/>
      <c r="J52" s="35"/>
      <c r="K52" s="4"/>
      <c r="L52" s="4"/>
      <c r="M52" s="4"/>
      <c r="N52" s="105"/>
      <c r="O52" s="43"/>
      <c r="P52" s="44"/>
      <c r="Q52" s="1"/>
      <c r="R52" s="1"/>
      <c r="S52" s="324"/>
      <c r="T52" s="325"/>
      <c r="U52" s="1"/>
    </row>
    <row r="53" spans="1:21" ht="12" customHeight="1" x14ac:dyDescent="0.15">
      <c r="A53" s="48"/>
      <c r="B53" s="61" t="s">
        <v>16</v>
      </c>
      <c r="C53" s="61"/>
      <c r="D53" s="62"/>
      <c r="E53" s="63"/>
      <c r="F53" s="63"/>
      <c r="G53" s="64"/>
      <c r="H53" s="64"/>
      <c r="I53" s="64"/>
      <c r="J53" s="65"/>
      <c r="K53" s="66"/>
      <c r="L53" s="66"/>
      <c r="M53" s="66"/>
      <c r="N53" s="67"/>
      <c r="O53" s="68"/>
      <c r="P53" s="69"/>
      <c r="Q53" s="66"/>
      <c r="R53" s="66"/>
      <c r="S53" s="68"/>
      <c r="T53" s="69"/>
      <c r="U53" s="1"/>
    </row>
    <row r="54" spans="1:21" ht="12" customHeight="1" x14ac:dyDescent="0.15">
      <c r="A54" s="70" t="s">
        <v>180</v>
      </c>
      <c r="B54" s="71"/>
      <c r="C54" s="72"/>
      <c r="D54" s="73"/>
      <c r="E54" s="74"/>
      <c r="F54" s="75"/>
      <c r="G54" s="75"/>
      <c r="H54" s="76"/>
      <c r="I54" s="75"/>
      <c r="J54" s="77"/>
      <c r="K54" s="78"/>
      <c r="L54" s="78"/>
      <c r="M54" s="78"/>
      <c r="N54" s="79"/>
      <c r="O54" s="45"/>
      <c r="P54" s="46"/>
      <c r="Q54" s="78"/>
      <c r="R54" s="78"/>
      <c r="S54" s="45"/>
      <c r="T54" s="46"/>
      <c r="U54" s="1"/>
    </row>
    <row r="55" spans="1:21" ht="12" customHeight="1" thickBot="1" x14ac:dyDescent="0.2">
      <c r="A55" s="80" t="s">
        <v>90</v>
      </c>
      <c r="B55" s="81"/>
      <c r="C55" s="82"/>
      <c r="D55" s="83"/>
      <c r="E55" s="84"/>
      <c r="F55" s="85"/>
      <c r="G55" s="85"/>
      <c r="H55" s="86"/>
      <c r="I55" s="85"/>
      <c r="J55" s="87"/>
      <c r="K55" s="81"/>
      <c r="L55" s="81"/>
      <c r="M55" s="81"/>
      <c r="N55" s="81"/>
      <c r="O55" s="88"/>
      <c r="P55" s="89"/>
      <c r="Q55" s="81"/>
      <c r="R55" s="81"/>
      <c r="S55" s="88"/>
      <c r="T55" s="89"/>
      <c r="U55" s="1"/>
    </row>
    <row r="56" spans="1:21" ht="12" customHeight="1" thickBot="1" x14ac:dyDescent="0.2">
      <c r="A56" s="90" t="s">
        <v>181</v>
      </c>
      <c r="B56" s="91"/>
      <c r="C56" s="92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4"/>
      <c r="P56" s="95"/>
      <c r="Q56" s="93"/>
      <c r="R56" s="93"/>
      <c r="S56" s="94"/>
      <c r="T56" s="95"/>
      <c r="U56" s="1"/>
    </row>
    <row r="57" spans="1:21" ht="12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</sheetData>
  <mergeCells count="59">
    <mergeCell ref="S52:T52"/>
    <mergeCell ref="O46:P46"/>
    <mergeCell ref="O47:P47"/>
    <mergeCell ref="O48:P48"/>
    <mergeCell ref="O49:P49"/>
    <mergeCell ref="O50:P50"/>
    <mergeCell ref="S51:T51"/>
    <mergeCell ref="Q45:R45"/>
    <mergeCell ref="M38:N38"/>
    <mergeCell ref="O38:P38"/>
    <mergeCell ref="M39:N39"/>
    <mergeCell ref="O39:P39"/>
    <mergeCell ref="Q39:T39"/>
    <mergeCell ref="M40:N40"/>
    <mergeCell ref="O40:P40"/>
    <mergeCell ref="Q40:R40"/>
    <mergeCell ref="S40:T40"/>
    <mergeCell ref="Q41:R41"/>
    <mergeCell ref="S41:T41"/>
    <mergeCell ref="Q42:R42"/>
    <mergeCell ref="Q43:R43"/>
    <mergeCell ref="Q44:R44"/>
    <mergeCell ref="O37:P37"/>
    <mergeCell ref="O25:P25"/>
    <mergeCell ref="O26:P26"/>
    <mergeCell ref="O27:P27"/>
    <mergeCell ref="M28:N28"/>
    <mergeCell ref="O28:P28"/>
    <mergeCell ref="M29:N29"/>
    <mergeCell ref="O29:P29"/>
    <mergeCell ref="M30:N30"/>
    <mergeCell ref="O30:P30"/>
    <mergeCell ref="O34:P34"/>
    <mergeCell ref="O35:P35"/>
    <mergeCell ref="O36:P36"/>
    <mergeCell ref="O24:P24"/>
    <mergeCell ref="O13:P13"/>
    <mergeCell ref="O14:P14"/>
    <mergeCell ref="O15:P15"/>
    <mergeCell ref="O16:P16"/>
    <mergeCell ref="O17:P17"/>
    <mergeCell ref="O18:P18"/>
    <mergeCell ref="O19:P19"/>
    <mergeCell ref="O20:P20"/>
    <mergeCell ref="O21:P21"/>
    <mergeCell ref="O22:P22"/>
    <mergeCell ref="O23:P23"/>
    <mergeCell ref="O12:P12"/>
    <mergeCell ref="C1:T1"/>
    <mergeCell ref="A2:T2"/>
    <mergeCell ref="A3:T3"/>
    <mergeCell ref="A4:T4"/>
    <mergeCell ref="A6:N6"/>
    <mergeCell ref="O6:P6"/>
    <mergeCell ref="O7:P7"/>
    <mergeCell ref="O8:P8"/>
    <mergeCell ref="O9:P9"/>
    <mergeCell ref="O10:P10"/>
    <mergeCell ref="O11:P11"/>
  </mergeCells>
  <phoneticPr fontId="3"/>
  <printOptions horizontalCentered="1"/>
  <pageMargins left="0" right="0" top="0.51181102362204722" bottom="0.59055118110236227" header="0.35433070866141736" footer="0.31496062992125984"/>
  <pageSetup paperSize="9" scale="11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B1:W293"/>
  <sheetViews>
    <sheetView showGridLines="0" view="pageBreakPreview" topLeftCell="A13" zoomScaleNormal="100" zoomScaleSheetLayoutView="100" workbookViewId="0">
      <selection activeCell="M39" sqref="M39:M40"/>
    </sheetView>
  </sheetViews>
  <sheetFormatPr defaultColWidth="9" defaultRowHeight="18" customHeight="1" x14ac:dyDescent="0.15"/>
  <cols>
    <col min="1" max="1" width="0.625" style="1" customWidth="1"/>
    <col min="2" max="2" width="1.25" style="1" customWidth="1"/>
    <col min="3" max="11" width="2.125" style="1" customWidth="1"/>
    <col min="12" max="12" width="19.625" style="1" customWidth="1"/>
    <col min="13" max="13" width="15" style="1" customWidth="1"/>
    <col min="14" max="14" width="0.625" style="1" customWidth="1"/>
    <col min="15" max="16384" width="9" style="1"/>
  </cols>
  <sheetData>
    <row r="1" spans="2:16" ht="18" customHeight="1" x14ac:dyDescent="0.15">
      <c r="B1" s="249" t="s">
        <v>60</v>
      </c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</row>
    <row r="2" spans="2:16" ht="23.25" customHeight="1" x14ac:dyDescent="0.2">
      <c r="B2" s="250" t="s">
        <v>183</v>
      </c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6"/>
      <c r="O2" s="6"/>
      <c r="P2" s="6"/>
    </row>
    <row r="3" spans="2:16" ht="15.75" customHeight="1" x14ac:dyDescent="0.2">
      <c r="B3" s="265" t="s">
        <v>192</v>
      </c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6"/>
      <c r="O3" s="6"/>
      <c r="P3" s="6"/>
    </row>
    <row r="4" spans="2:16" ht="15.75" customHeight="1" x14ac:dyDescent="0.2">
      <c r="B4" s="265" t="s">
        <v>193</v>
      </c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266"/>
      <c r="N4" s="6"/>
      <c r="O4" s="6"/>
      <c r="P4" s="6"/>
    </row>
    <row r="5" spans="2:16" ht="15.75" customHeight="1" thickBot="1" x14ac:dyDescent="0.25">
      <c r="B5" s="7"/>
      <c r="C5" s="6"/>
      <c r="D5" s="6"/>
      <c r="E5" s="6"/>
      <c r="F5" s="6"/>
      <c r="G5" s="6"/>
      <c r="H5" s="6"/>
      <c r="I5" s="6"/>
      <c r="J5" s="6"/>
      <c r="K5" s="6"/>
      <c r="L5" s="8"/>
      <c r="M5" s="107" t="s">
        <v>188</v>
      </c>
      <c r="N5" s="6"/>
      <c r="O5" s="6"/>
      <c r="P5" s="6"/>
    </row>
    <row r="6" spans="2:16" ht="15.75" customHeight="1" thickBot="1" x14ac:dyDescent="0.25">
      <c r="B6" s="252" t="s">
        <v>1</v>
      </c>
      <c r="C6" s="253"/>
      <c r="D6" s="253"/>
      <c r="E6" s="253"/>
      <c r="F6" s="253"/>
      <c r="G6" s="253"/>
      <c r="H6" s="253"/>
      <c r="I6" s="253"/>
      <c r="J6" s="253"/>
      <c r="K6" s="253"/>
      <c r="L6" s="253"/>
      <c r="M6" s="219" t="s">
        <v>2</v>
      </c>
      <c r="N6" s="6"/>
      <c r="O6" s="6"/>
      <c r="P6" s="6"/>
    </row>
    <row r="7" spans="2:16" ht="15.75" customHeight="1" x14ac:dyDescent="0.15">
      <c r="B7" s="116"/>
      <c r="C7" s="123" t="s">
        <v>170</v>
      </c>
      <c r="D7" s="123"/>
      <c r="F7" s="123"/>
      <c r="G7" s="123"/>
      <c r="H7" s="123"/>
      <c r="I7" s="123"/>
      <c r="M7" s="168">
        <f>M8+M23</f>
        <v>192076231</v>
      </c>
    </row>
    <row r="8" spans="2:16" ht="15.75" customHeight="1" x14ac:dyDescent="0.15">
      <c r="B8" s="116"/>
      <c r="C8" s="123"/>
      <c r="D8" s="123" t="s">
        <v>171</v>
      </c>
      <c r="E8" s="123"/>
      <c r="F8" s="123"/>
      <c r="G8" s="123"/>
      <c r="H8" s="123"/>
      <c r="I8" s="123"/>
      <c r="M8" s="168">
        <f>M9+M14+M19</f>
        <v>191910739</v>
      </c>
    </row>
    <row r="9" spans="2:16" ht="15.75" customHeight="1" x14ac:dyDescent="0.15">
      <c r="B9" s="116"/>
      <c r="C9" s="123"/>
      <c r="D9" s="123"/>
      <c r="E9" s="123" t="s">
        <v>62</v>
      </c>
      <c r="F9" s="123"/>
      <c r="G9" s="123"/>
      <c r="H9" s="123"/>
      <c r="I9" s="123"/>
      <c r="M9" s="168">
        <f>SUM(M10:M13)</f>
        <v>81189419</v>
      </c>
      <c r="O9" s="1" t="s">
        <v>172</v>
      </c>
    </row>
    <row r="10" spans="2:16" ht="15.75" customHeight="1" x14ac:dyDescent="0.15">
      <c r="B10" s="116"/>
      <c r="C10" s="123"/>
      <c r="D10" s="123"/>
      <c r="E10" s="123"/>
      <c r="F10" s="123" t="s">
        <v>186</v>
      </c>
      <c r="G10" s="123"/>
      <c r="H10" s="123"/>
      <c r="I10" s="123"/>
      <c r="M10" s="240">
        <v>62174608</v>
      </c>
    </row>
    <row r="11" spans="2:16" ht="15.75" customHeight="1" x14ac:dyDescent="0.15">
      <c r="B11" s="116"/>
      <c r="C11" s="123"/>
      <c r="D11" s="123"/>
      <c r="E11" s="123"/>
      <c r="F11" s="123" t="s">
        <v>63</v>
      </c>
      <c r="G11" s="123"/>
      <c r="H11" s="123"/>
      <c r="I11" s="123"/>
      <c r="M11" s="240">
        <v>5681447</v>
      </c>
    </row>
    <row r="12" spans="2:16" ht="15.75" customHeight="1" x14ac:dyDescent="0.15">
      <c r="B12" s="116"/>
      <c r="C12" s="123"/>
      <c r="D12" s="123"/>
      <c r="E12" s="123"/>
      <c r="F12" s="123" t="s">
        <v>64</v>
      </c>
      <c r="G12" s="123"/>
      <c r="H12" s="123"/>
      <c r="I12" s="123"/>
      <c r="M12" s="240">
        <v>7176000</v>
      </c>
    </row>
    <row r="13" spans="2:16" ht="15.75" customHeight="1" x14ac:dyDescent="0.15">
      <c r="B13" s="116"/>
      <c r="C13" s="123"/>
      <c r="D13" s="123"/>
      <c r="E13" s="123"/>
      <c r="F13" s="123" t="s">
        <v>37</v>
      </c>
      <c r="G13" s="123"/>
      <c r="H13" s="123"/>
      <c r="I13" s="123"/>
      <c r="M13" s="240">
        <v>6157364</v>
      </c>
    </row>
    <row r="14" spans="2:16" ht="15.75" customHeight="1" x14ac:dyDescent="0.15">
      <c r="B14" s="116"/>
      <c r="C14" s="123"/>
      <c r="D14" s="123"/>
      <c r="E14" s="123" t="s">
        <v>65</v>
      </c>
      <c r="F14" s="123"/>
      <c r="G14" s="123"/>
      <c r="H14" s="123"/>
      <c r="I14" s="123"/>
      <c r="M14" s="168">
        <f>SUM(M15:M18)</f>
        <v>110157234</v>
      </c>
    </row>
    <row r="15" spans="2:16" ht="15.75" customHeight="1" x14ac:dyDescent="0.15">
      <c r="B15" s="116"/>
      <c r="C15" s="123"/>
      <c r="D15" s="123"/>
      <c r="E15" s="123"/>
      <c r="F15" s="123" t="s">
        <v>66</v>
      </c>
      <c r="G15" s="123"/>
      <c r="H15" s="123"/>
      <c r="I15" s="123"/>
      <c r="M15" s="240">
        <v>60526679</v>
      </c>
    </row>
    <row r="16" spans="2:16" ht="15.75" customHeight="1" x14ac:dyDescent="0.15">
      <c r="B16" s="116"/>
      <c r="C16" s="123"/>
      <c r="D16" s="123"/>
      <c r="E16" s="123"/>
      <c r="F16" s="123" t="s">
        <v>67</v>
      </c>
      <c r="G16" s="123"/>
      <c r="H16" s="123"/>
      <c r="I16" s="123"/>
      <c r="M16" s="240">
        <v>17520228</v>
      </c>
    </row>
    <row r="17" spans="2:23" ht="15.75" customHeight="1" x14ac:dyDescent="0.15">
      <c r="B17" s="116"/>
      <c r="C17" s="123"/>
      <c r="D17" s="123"/>
      <c r="E17" s="123"/>
      <c r="F17" s="123" t="s">
        <v>68</v>
      </c>
      <c r="G17" s="123"/>
      <c r="H17" s="123"/>
      <c r="I17" s="123"/>
      <c r="M17" s="240">
        <v>32110327</v>
      </c>
    </row>
    <row r="18" spans="2:23" ht="15.75" customHeight="1" x14ac:dyDescent="0.15">
      <c r="B18" s="116"/>
      <c r="C18" s="123"/>
      <c r="D18" s="123"/>
      <c r="E18" s="123"/>
      <c r="F18" s="123" t="s">
        <v>37</v>
      </c>
      <c r="G18" s="123"/>
      <c r="H18" s="123"/>
      <c r="I18" s="123"/>
      <c r="M18" s="240">
        <v>0</v>
      </c>
    </row>
    <row r="19" spans="2:23" ht="15.75" customHeight="1" x14ac:dyDescent="0.15">
      <c r="B19" s="116"/>
      <c r="C19" s="123"/>
      <c r="D19" s="123"/>
      <c r="E19" s="123" t="s">
        <v>110</v>
      </c>
      <c r="F19" s="123"/>
      <c r="G19" s="123"/>
      <c r="H19" s="123"/>
      <c r="I19" s="123"/>
      <c r="M19" s="168">
        <f>SUM(M20:M22)</f>
        <v>564086</v>
      </c>
      <c r="P19" s="104"/>
      <c r="Q19" s="104"/>
      <c r="R19" s="104"/>
      <c r="S19" s="104"/>
      <c r="T19" s="10"/>
      <c r="U19" s="10"/>
      <c r="V19" s="10"/>
      <c r="W19" s="10"/>
    </row>
    <row r="20" spans="2:23" ht="15.75" customHeight="1" x14ac:dyDescent="0.15">
      <c r="B20" s="116"/>
      <c r="C20" s="123"/>
      <c r="D20" s="123"/>
      <c r="F20" s="1" t="s">
        <v>69</v>
      </c>
      <c r="H20" s="123"/>
      <c r="I20" s="123"/>
      <c r="M20" s="240">
        <v>14800</v>
      </c>
      <c r="P20" s="104"/>
      <c r="Q20" s="104"/>
      <c r="R20" s="104"/>
      <c r="S20" s="104"/>
      <c r="T20" s="10"/>
      <c r="U20" s="10"/>
      <c r="V20" s="10"/>
      <c r="W20" s="10"/>
    </row>
    <row r="21" spans="2:23" ht="15.75" customHeight="1" x14ac:dyDescent="0.15">
      <c r="B21" s="116"/>
      <c r="C21" s="123"/>
      <c r="D21" s="123"/>
      <c r="F21" s="123" t="s">
        <v>70</v>
      </c>
      <c r="G21" s="123"/>
      <c r="H21" s="123"/>
      <c r="I21" s="123"/>
      <c r="M21" s="240">
        <v>0</v>
      </c>
      <c r="P21" s="104"/>
      <c r="Q21" s="104"/>
      <c r="R21" s="104"/>
      <c r="S21" s="104"/>
      <c r="T21" s="10"/>
      <c r="U21" s="10"/>
      <c r="V21" s="10"/>
      <c r="W21" s="10"/>
    </row>
    <row r="22" spans="2:23" ht="15.75" customHeight="1" x14ac:dyDescent="0.15">
      <c r="B22" s="116"/>
      <c r="C22" s="123"/>
      <c r="D22" s="123"/>
      <c r="F22" s="123" t="s">
        <v>16</v>
      </c>
      <c r="G22" s="123"/>
      <c r="H22" s="123"/>
      <c r="I22" s="123"/>
      <c r="M22" s="240">
        <v>549286</v>
      </c>
      <c r="P22" s="104"/>
      <c r="Q22" s="104"/>
      <c r="R22" s="104"/>
      <c r="S22" s="104"/>
      <c r="T22" s="10"/>
      <c r="U22" s="10"/>
      <c r="V22" s="10"/>
      <c r="W22" s="10"/>
    </row>
    <row r="23" spans="2:23" ht="15.75" customHeight="1" x14ac:dyDescent="0.15">
      <c r="B23" s="116"/>
      <c r="C23" s="123"/>
      <c r="D23" s="120" t="s">
        <v>71</v>
      </c>
      <c r="E23" s="120"/>
      <c r="F23" s="123"/>
      <c r="G23" s="123"/>
      <c r="H23" s="123"/>
      <c r="I23" s="123"/>
      <c r="M23" s="168">
        <f>SUM(M24:M27)</f>
        <v>165492</v>
      </c>
      <c r="P23" s="104"/>
      <c r="Q23" s="104"/>
      <c r="R23" s="104"/>
      <c r="S23" s="104"/>
      <c r="T23" s="10"/>
      <c r="U23" s="10"/>
      <c r="V23" s="10"/>
      <c r="W23" s="10"/>
    </row>
    <row r="24" spans="2:23" ht="15.75" customHeight="1" x14ac:dyDescent="0.15">
      <c r="B24" s="116"/>
      <c r="C24" s="123"/>
      <c r="D24" s="123"/>
      <c r="E24" s="123" t="s">
        <v>72</v>
      </c>
      <c r="F24" s="123"/>
      <c r="G24" s="123"/>
      <c r="H24" s="123"/>
      <c r="I24" s="123"/>
      <c r="M24" s="240">
        <v>105292</v>
      </c>
      <c r="P24" s="104"/>
      <c r="Q24" s="104"/>
      <c r="R24" s="104"/>
      <c r="S24" s="104"/>
      <c r="T24" s="10"/>
      <c r="U24" s="10"/>
      <c r="V24" s="10"/>
      <c r="W24" s="10"/>
    </row>
    <row r="25" spans="2:23" ht="15.75" customHeight="1" x14ac:dyDescent="0.15">
      <c r="B25" s="116"/>
      <c r="C25" s="123"/>
      <c r="D25" s="123"/>
      <c r="E25" s="123" t="s">
        <v>73</v>
      </c>
      <c r="F25" s="123"/>
      <c r="G25" s="123"/>
      <c r="H25" s="123"/>
      <c r="I25" s="123"/>
      <c r="M25" s="240">
        <v>0</v>
      </c>
    </row>
    <row r="26" spans="2:23" ht="15.75" customHeight="1" x14ac:dyDescent="0.15">
      <c r="B26" s="116"/>
      <c r="C26" s="123"/>
      <c r="D26" s="123"/>
      <c r="E26" s="123" t="s">
        <v>74</v>
      </c>
      <c r="F26" s="123"/>
      <c r="G26" s="123"/>
      <c r="H26" s="123"/>
      <c r="I26" s="123"/>
      <c r="M26" s="240">
        <v>0</v>
      </c>
    </row>
    <row r="27" spans="2:23" ht="15.75" customHeight="1" x14ac:dyDescent="0.15">
      <c r="B27" s="116"/>
      <c r="C27" s="123"/>
      <c r="D27" s="123"/>
      <c r="E27" s="139" t="s">
        <v>173</v>
      </c>
      <c r="F27" s="139"/>
      <c r="G27" s="139"/>
      <c r="H27" s="139"/>
      <c r="I27" s="139"/>
      <c r="J27" s="10"/>
      <c r="K27" s="10"/>
      <c r="L27" s="10"/>
      <c r="M27" s="240">
        <v>60200</v>
      </c>
    </row>
    <row r="28" spans="2:23" ht="15.75" customHeight="1" x14ac:dyDescent="0.15">
      <c r="B28" s="116"/>
      <c r="C28" s="140" t="s">
        <v>75</v>
      </c>
      <c r="D28" s="140"/>
      <c r="E28" s="139"/>
      <c r="F28" s="139"/>
      <c r="G28" s="139"/>
      <c r="H28" s="139"/>
      <c r="I28" s="139"/>
      <c r="J28" s="10"/>
      <c r="K28" s="10"/>
      <c r="L28" s="10"/>
      <c r="M28" s="168">
        <f>M29+M30</f>
        <v>11533961</v>
      </c>
    </row>
    <row r="29" spans="2:23" ht="15.75" customHeight="1" x14ac:dyDescent="0.15">
      <c r="B29" s="116"/>
      <c r="C29" s="123"/>
      <c r="D29" s="123" t="s">
        <v>76</v>
      </c>
      <c r="E29" s="124"/>
      <c r="F29" s="123"/>
      <c r="G29" s="123"/>
      <c r="H29" s="123"/>
      <c r="I29" s="123"/>
      <c r="J29" s="11"/>
      <c r="K29" s="11"/>
      <c r="L29" s="11"/>
      <c r="M29" s="240">
        <v>11409484</v>
      </c>
    </row>
    <row r="30" spans="2:23" ht="15.75" customHeight="1" x14ac:dyDescent="0.15">
      <c r="B30" s="116"/>
      <c r="C30" s="123"/>
      <c r="D30" s="123" t="s">
        <v>37</v>
      </c>
      <c r="E30" s="123"/>
      <c r="G30" s="123"/>
      <c r="H30" s="123"/>
      <c r="I30" s="123"/>
      <c r="J30" s="11"/>
      <c r="K30" s="11"/>
      <c r="L30" s="11"/>
      <c r="M30" s="240">
        <v>124477</v>
      </c>
    </row>
    <row r="31" spans="2:23" ht="15.75" customHeight="1" x14ac:dyDescent="0.15">
      <c r="B31" s="141" t="s">
        <v>77</v>
      </c>
      <c r="C31" s="125"/>
      <c r="D31" s="125"/>
      <c r="E31" s="125"/>
      <c r="F31" s="142"/>
      <c r="G31" s="142"/>
      <c r="H31" s="142"/>
      <c r="I31" s="142"/>
      <c r="J31" s="12"/>
      <c r="K31" s="12"/>
      <c r="L31" s="12"/>
      <c r="M31" s="178">
        <f>M7-M28</f>
        <v>180542270</v>
      </c>
    </row>
    <row r="32" spans="2:23" ht="15.75" customHeight="1" x14ac:dyDescent="0.15">
      <c r="B32" s="116"/>
      <c r="C32" s="123" t="s">
        <v>78</v>
      </c>
      <c r="D32" s="123"/>
      <c r="F32" s="123"/>
      <c r="G32" s="123"/>
      <c r="H32" s="139"/>
      <c r="I32" s="139"/>
      <c r="J32" s="10"/>
      <c r="K32" s="10"/>
      <c r="L32" s="10"/>
      <c r="M32" s="168">
        <f>SUM(M33:M37)</f>
        <v>0</v>
      </c>
    </row>
    <row r="33" spans="2:13" ht="15.75" customHeight="1" x14ac:dyDescent="0.15">
      <c r="B33" s="116"/>
      <c r="C33" s="123"/>
      <c r="D33" s="1" t="s">
        <v>79</v>
      </c>
      <c r="F33" s="123"/>
      <c r="G33" s="123"/>
      <c r="H33" s="139"/>
      <c r="I33" s="139"/>
      <c r="J33" s="10"/>
      <c r="K33" s="10"/>
      <c r="L33" s="10"/>
      <c r="M33" s="240">
        <v>0</v>
      </c>
    </row>
    <row r="34" spans="2:13" ht="15.75" customHeight="1" x14ac:dyDescent="0.15">
      <c r="B34" s="116"/>
      <c r="C34" s="123"/>
      <c r="D34" s="120" t="s">
        <v>80</v>
      </c>
      <c r="E34" s="120"/>
      <c r="F34" s="123"/>
      <c r="G34" s="123"/>
      <c r="H34" s="139"/>
      <c r="I34" s="139"/>
      <c r="J34" s="10"/>
      <c r="K34" s="10"/>
      <c r="L34" s="10"/>
      <c r="M34" s="240">
        <v>0</v>
      </c>
    </row>
    <row r="35" spans="2:13" ht="15.75" customHeight="1" x14ac:dyDescent="0.15">
      <c r="B35" s="116"/>
      <c r="C35" s="123"/>
      <c r="D35" s="1" t="s">
        <v>81</v>
      </c>
      <c r="F35" s="123"/>
      <c r="H35" s="123"/>
      <c r="I35" s="123"/>
      <c r="M35" s="240">
        <v>0</v>
      </c>
    </row>
    <row r="36" spans="2:13" ht="15.75" customHeight="1" x14ac:dyDescent="0.15">
      <c r="B36" s="116"/>
      <c r="C36" s="123"/>
      <c r="D36" s="123" t="s">
        <v>82</v>
      </c>
      <c r="E36" s="123"/>
      <c r="F36" s="123"/>
      <c r="G36" s="123"/>
      <c r="H36" s="123"/>
      <c r="I36" s="123"/>
      <c r="M36" s="240">
        <v>0</v>
      </c>
    </row>
    <row r="37" spans="2:13" ht="15.75" customHeight="1" x14ac:dyDescent="0.15">
      <c r="B37" s="116"/>
      <c r="C37" s="123"/>
      <c r="D37" s="123" t="s">
        <v>37</v>
      </c>
      <c r="E37" s="123"/>
      <c r="F37" s="123"/>
      <c r="G37" s="123"/>
      <c r="H37" s="123"/>
      <c r="I37" s="123"/>
      <c r="M37" s="240">
        <v>0</v>
      </c>
    </row>
    <row r="38" spans="2:13" ht="15.75" customHeight="1" x14ac:dyDescent="0.15">
      <c r="B38" s="116"/>
      <c r="C38" s="123" t="s">
        <v>83</v>
      </c>
      <c r="D38" s="123"/>
      <c r="E38" s="123"/>
      <c r="F38" s="123"/>
      <c r="G38" s="123"/>
      <c r="H38" s="123"/>
      <c r="I38" s="123"/>
      <c r="J38" s="11"/>
      <c r="K38" s="11"/>
      <c r="L38" s="11"/>
      <c r="M38" s="168">
        <f>M39+M40</f>
        <v>0</v>
      </c>
    </row>
    <row r="39" spans="2:13" ht="15.75" customHeight="1" x14ac:dyDescent="0.15">
      <c r="B39" s="116"/>
      <c r="C39" s="123"/>
      <c r="D39" s="123" t="s">
        <v>84</v>
      </c>
      <c r="E39" s="123"/>
      <c r="F39" s="123"/>
      <c r="G39" s="123"/>
      <c r="H39" s="123"/>
      <c r="I39" s="123"/>
      <c r="J39" s="11"/>
      <c r="K39" s="11"/>
      <c r="L39" s="11"/>
      <c r="M39" s="240">
        <v>0</v>
      </c>
    </row>
    <row r="40" spans="2:13" ht="15.75" customHeight="1" thickBot="1" x14ac:dyDescent="0.2">
      <c r="B40" s="116"/>
      <c r="C40" s="123"/>
      <c r="D40" s="123" t="s">
        <v>16</v>
      </c>
      <c r="E40" s="123"/>
      <c r="F40" s="123"/>
      <c r="G40" s="123"/>
      <c r="H40" s="123"/>
      <c r="I40" s="123"/>
      <c r="J40" s="11"/>
      <c r="K40" s="11"/>
      <c r="L40" s="11"/>
      <c r="M40" s="241">
        <v>0</v>
      </c>
    </row>
    <row r="41" spans="2:13" ht="15.75" customHeight="1" thickBot="1" x14ac:dyDescent="0.2">
      <c r="B41" s="143" t="s">
        <v>85</v>
      </c>
      <c r="C41" s="137"/>
      <c r="D41" s="137"/>
      <c r="E41" s="137"/>
      <c r="F41" s="137"/>
      <c r="G41" s="137"/>
      <c r="H41" s="137"/>
      <c r="I41" s="137"/>
      <c r="J41" s="14"/>
      <c r="K41" s="14"/>
      <c r="L41" s="14"/>
      <c r="M41" s="229">
        <f>M31+M32-M38</f>
        <v>180542270</v>
      </c>
    </row>
    <row r="42" spans="2:13" ht="3.75" customHeight="1" x14ac:dyDescent="0.15">
      <c r="B42" s="144"/>
      <c r="C42" s="144"/>
      <c r="D42" s="144"/>
      <c r="E42" s="145"/>
      <c r="F42" s="145"/>
      <c r="G42" s="145"/>
      <c r="H42" s="145"/>
      <c r="I42" s="145"/>
      <c r="J42" s="17"/>
      <c r="K42" s="17"/>
      <c r="L42" s="17"/>
    </row>
    <row r="43" spans="2:13" ht="15.6" customHeight="1" x14ac:dyDescent="0.15">
      <c r="B43" s="9"/>
      <c r="C43" s="9"/>
      <c r="D43" s="18"/>
      <c r="E43" s="18"/>
      <c r="F43" s="18"/>
      <c r="G43" s="18"/>
      <c r="H43" s="18"/>
      <c r="I43" s="18"/>
      <c r="J43" s="11"/>
      <c r="K43" s="11"/>
      <c r="L43" s="11"/>
    </row>
    <row r="44" spans="2:13" ht="15.6" customHeight="1" x14ac:dyDescent="0.15">
      <c r="B44" s="9"/>
      <c r="C44" s="9"/>
      <c r="D44" s="9"/>
      <c r="E44" s="18"/>
      <c r="F44" s="18"/>
      <c r="G44" s="18"/>
      <c r="H44" s="18"/>
      <c r="I44" s="18"/>
      <c r="J44" s="11"/>
      <c r="K44" s="11"/>
      <c r="L44" s="11"/>
    </row>
    <row r="45" spans="2:13" ht="15.6" customHeight="1" x14ac:dyDescent="0.15"/>
    <row r="46" spans="2:13" ht="3.75" customHeight="1" x14ac:dyDescent="0.15"/>
    <row r="47" spans="2:13" ht="15.6" customHeight="1" x14ac:dyDescent="0.15"/>
    <row r="48" spans="2:13" ht="15.6" customHeight="1" x14ac:dyDescent="0.15"/>
    <row r="49" spans="2:16" ht="15.6" customHeight="1" x14ac:dyDescent="0.15"/>
    <row r="50" spans="2:16" ht="15.6" customHeight="1" x14ac:dyDescent="0.15"/>
    <row r="51" spans="2:16" ht="15.6" customHeight="1" x14ac:dyDescent="0.15"/>
    <row r="52" spans="2:16" ht="15.6" customHeight="1" x14ac:dyDescent="0.15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 spans="2:16" ht="15.6" customHeight="1" x14ac:dyDescent="0.15"/>
    <row r="54" spans="2:16" ht="15.6" customHeight="1" x14ac:dyDescent="0.15"/>
    <row r="55" spans="2:16" ht="5.25" customHeight="1" x14ac:dyDescent="0.15"/>
    <row r="56" spans="2:16" ht="15.6" customHeight="1" x14ac:dyDescent="0.15"/>
    <row r="57" spans="2:16" ht="15.6" customHeight="1" x14ac:dyDescent="0.15"/>
    <row r="58" spans="2:16" ht="15.6" customHeight="1" x14ac:dyDescent="0.15"/>
    <row r="59" spans="2:16" ht="15.6" customHeight="1" x14ac:dyDescent="0.15"/>
    <row r="60" spans="2:16" ht="15.6" customHeight="1" x14ac:dyDescent="0.15"/>
    <row r="61" spans="2:16" ht="15.6" customHeight="1" x14ac:dyDescent="0.15"/>
    <row r="62" spans="2:16" ht="15.6" customHeight="1" x14ac:dyDescent="0.15"/>
    <row r="63" spans="2:16" s="4" customFormat="1" ht="12.95" customHeight="1" x14ac:dyDescent="0.1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2:16" ht="18" customHeight="1" x14ac:dyDescent="0.15">
      <c r="M64" s="4"/>
      <c r="N64" s="4"/>
      <c r="O64" s="4"/>
      <c r="P64" s="4"/>
    </row>
    <row r="65" ht="27" customHeight="1" x14ac:dyDescent="0.15"/>
    <row r="86" spans="2:12" ht="18" customHeight="1" x14ac:dyDescent="0.15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</row>
    <row r="87" spans="2:12" ht="18" customHeight="1" x14ac:dyDescent="0.15"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</row>
    <row r="97" spans="2:16" s="3" customFormat="1" ht="18" customHeight="1" x14ac:dyDescent="0.1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2:16" s="4" customFormat="1" ht="12.95" customHeight="1" x14ac:dyDescent="0.1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3"/>
      <c r="N98" s="3"/>
      <c r="O98" s="3"/>
      <c r="P98" s="3"/>
    </row>
    <row r="99" spans="2:16" ht="18" customHeight="1" x14ac:dyDescent="0.15">
      <c r="M99" s="4"/>
      <c r="N99" s="4"/>
      <c r="O99" s="4"/>
      <c r="P99" s="4"/>
    </row>
    <row r="100" spans="2:16" ht="27" customHeight="1" x14ac:dyDescent="0.15"/>
    <row r="128" spans="2:12" ht="18" customHeight="1" x14ac:dyDescent="0.15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</row>
    <row r="129" spans="2:16" ht="18" customHeight="1" x14ac:dyDescent="0.15"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</row>
    <row r="139" spans="2:16" s="3" customFormat="1" ht="18" customHeight="1" x14ac:dyDescent="0.1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2:16" s="4" customFormat="1" ht="12.95" customHeight="1" x14ac:dyDescent="0.1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3"/>
      <c r="N140" s="3"/>
      <c r="O140" s="3"/>
      <c r="P140" s="3"/>
    </row>
    <row r="141" spans="2:16" ht="18" customHeight="1" x14ac:dyDescent="0.15">
      <c r="M141" s="4"/>
      <c r="N141" s="4"/>
      <c r="O141" s="4"/>
      <c r="P141" s="4"/>
    </row>
    <row r="142" spans="2:16" ht="27" customHeight="1" x14ac:dyDescent="0.15"/>
    <row r="143" spans="2:16" ht="14.45" customHeight="1" x14ac:dyDescent="0.15"/>
    <row r="144" spans="2:16" ht="14.45" customHeight="1" x14ac:dyDescent="0.15"/>
    <row r="145" ht="14.45" customHeight="1" x14ac:dyDescent="0.15"/>
    <row r="146" ht="14.45" customHeight="1" x14ac:dyDescent="0.15"/>
    <row r="147" ht="14.45" customHeight="1" x14ac:dyDescent="0.15"/>
    <row r="148" ht="14.45" customHeight="1" x14ac:dyDescent="0.15"/>
    <row r="149" ht="14.45" customHeight="1" x14ac:dyDescent="0.15"/>
    <row r="150" ht="14.45" customHeight="1" x14ac:dyDescent="0.15"/>
    <row r="151" ht="14.45" customHeight="1" x14ac:dyDescent="0.15"/>
    <row r="152" ht="14.45" customHeight="1" x14ac:dyDescent="0.15"/>
    <row r="153" ht="14.45" customHeight="1" x14ac:dyDescent="0.15"/>
    <row r="154" ht="14.45" customHeight="1" x14ac:dyDescent="0.15"/>
    <row r="155" ht="14.45" customHeight="1" x14ac:dyDescent="0.15"/>
    <row r="156" ht="14.45" customHeight="1" x14ac:dyDescent="0.15"/>
    <row r="157" ht="14.45" customHeight="1" x14ac:dyDescent="0.15"/>
    <row r="158" ht="14.45" customHeight="1" x14ac:dyDescent="0.15"/>
    <row r="159" ht="14.45" customHeight="1" x14ac:dyDescent="0.15"/>
    <row r="160" ht="14.45" customHeight="1" x14ac:dyDescent="0.15"/>
    <row r="161" ht="14.45" customHeight="1" x14ac:dyDescent="0.15"/>
    <row r="162" ht="14.45" customHeight="1" x14ac:dyDescent="0.15"/>
    <row r="163" ht="14.45" customHeight="1" x14ac:dyDescent="0.15"/>
    <row r="164" ht="14.45" customHeight="1" x14ac:dyDescent="0.15"/>
    <row r="165" ht="14.45" customHeight="1" x14ac:dyDescent="0.15"/>
    <row r="166" ht="14.45" customHeight="1" x14ac:dyDescent="0.15"/>
    <row r="167" ht="14.45" customHeight="1" x14ac:dyDescent="0.15"/>
    <row r="168" ht="14.45" customHeight="1" x14ac:dyDescent="0.15"/>
    <row r="169" ht="14.45" customHeight="1" x14ac:dyDescent="0.15"/>
    <row r="170" ht="14.45" customHeight="1" x14ac:dyDescent="0.15"/>
    <row r="171" ht="14.45" customHeight="1" x14ac:dyDescent="0.15"/>
    <row r="172" ht="14.45" customHeight="1" x14ac:dyDescent="0.15"/>
    <row r="173" ht="14.45" customHeight="1" x14ac:dyDescent="0.15"/>
    <row r="174" ht="14.45" customHeight="1" x14ac:dyDescent="0.15"/>
    <row r="175" ht="14.45" customHeight="1" x14ac:dyDescent="0.15"/>
    <row r="176" ht="14.45" customHeight="1" x14ac:dyDescent="0.15"/>
    <row r="177" spans="2:12" ht="14.45" customHeight="1" x14ac:dyDescent="0.15"/>
    <row r="178" spans="2:12" ht="14.45" customHeight="1" x14ac:dyDescent="0.15"/>
    <row r="179" spans="2:12" ht="14.45" customHeight="1" x14ac:dyDescent="0.15"/>
    <row r="180" spans="2:12" ht="14.45" customHeight="1" x14ac:dyDescent="0.15"/>
    <row r="181" spans="2:12" ht="14.45" customHeight="1" x14ac:dyDescent="0.15"/>
    <row r="182" spans="2:12" ht="14.45" customHeight="1" x14ac:dyDescent="0.15"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</row>
    <row r="183" spans="2:12" ht="14.45" customHeight="1" x14ac:dyDescent="0.15"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</row>
    <row r="184" spans="2:12" ht="14.45" customHeight="1" x14ac:dyDescent="0.15"/>
    <row r="185" spans="2:12" ht="14.45" customHeight="1" x14ac:dyDescent="0.15"/>
    <row r="186" spans="2:12" ht="14.45" customHeight="1" x14ac:dyDescent="0.15"/>
    <row r="187" spans="2:12" ht="14.45" customHeight="1" x14ac:dyDescent="0.15"/>
    <row r="188" spans="2:12" ht="14.45" customHeight="1" x14ac:dyDescent="0.15"/>
    <row r="189" spans="2:12" ht="14.45" customHeight="1" x14ac:dyDescent="0.15"/>
    <row r="190" spans="2:12" ht="14.45" customHeight="1" x14ac:dyDescent="0.15"/>
    <row r="191" spans="2:12" ht="14.45" customHeight="1" x14ac:dyDescent="0.15"/>
    <row r="192" spans="2:12" ht="14.45" customHeight="1" x14ac:dyDescent="0.15"/>
    <row r="193" spans="2:16" s="3" customFormat="1" ht="14.45" customHeight="1" x14ac:dyDescent="0.1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2:16" s="4" customFormat="1" ht="12.95" customHeight="1" x14ac:dyDescent="0.1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3"/>
      <c r="N194" s="3"/>
      <c r="O194" s="3"/>
      <c r="P194" s="3"/>
    </row>
    <row r="195" spans="2:16" ht="18" customHeight="1" x14ac:dyDescent="0.15">
      <c r="M195" s="4"/>
      <c r="N195" s="4"/>
      <c r="O195" s="4"/>
      <c r="P195" s="4"/>
    </row>
    <row r="196" spans="2:16" ht="27" customHeight="1" x14ac:dyDescent="0.15"/>
    <row r="197" spans="2:16" ht="13.5" customHeight="1" x14ac:dyDescent="0.15"/>
    <row r="198" spans="2:16" ht="13.5" customHeight="1" x14ac:dyDescent="0.15"/>
    <row r="199" spans="2:16" ht="13.5" customHeight="1" x14ac:dyDescent="0.15"/>
    <row r="200" spans="2:16" ht="13.5" customHeight="1" x14ac:dyDescent="0.15"/>
    <row r="201" spans="2:16" ht="13.5" customHeight="1" x14ac:dyDescent="0.15"/>
    <row r="202" spans="2:16" ht="13.5" customHeight="1" x14ac:dyDescent="0.15"/>
    <row r="203" spans="2:16" ht="13.5" customHeight="1" x14ac:dyDescent="0.15"/>
    <row r="204" spans="2:16" ht="13.5" customHeight="1" x14ac:dyDescent="0.15"/>
    <row r="205" spans="2:16" ht="13.5" customHeight="1" x14ac:dyDescent="0.15"/>
    <row r="206" spans="2:16" ht="13.5" customHeight="1" x14ac:dyDescent="0.15"/>
    <row r="207" spans="2:16" ht="13.5" customHeight="1" x14ac:dyDescent="0.15"/>
    <row r="208" spans="2:16" ht="13.5" customHeight="1" x14ac:dyDescent="0.15"/>
    <row r="209" ht="13.5" customHeight="1" x14ac:dyDescent="0.15"/>
    <row r="210" ht="13.5" customHeight="1" x14ac:dyDescent="0.15"/>
    <row r="211" ht="13.5" customHeight="1" x14ac:dyDescent="0.15"/>
    <row r="212" ht="13.5" customHeight="1" x14ac:dyDescent="0.15"/>
    <row r="213" ht="13.5" customHeight="1" x14ac:dyDescent="0.15"/>
    <row r="214" ht="13.5" customHeight="1" x14ac:dyDescent="0.15"/>
    <row r="215" ht="13.5" customHeight="1" x14ac:dyDescent="0.15"/>
    <row r="216" ht="13.5" customHeight="1" x14ac:dyDescent="0.15"/>
    <row r="217" ht="13.5" customHeight="1" x14ac:dyDescent="0.15"/>
    <row r="218" ht="13.5" customHeight="1" x14ac:dyDescent="0.15"/>
    <row r="219" ht="13.5" customHeight="1" x14ac:dyDescent="0.15"/>
    <row r="220" ht="13.5" customHeight="1" x14ac:dyDescent="0.15"/>
    <row r="221" ht="13.5" customHeight="1" x14ac:dyDescent="0.15"/>
    <row r="222" ht="13.5" customHeight="1" x14ac:dyDescent="0.15"/>
    <row r="223" ht="13.5" customHeight="1" x14ac:dyDescent="0.15"/>
    <row r="224" ht="13.5" customHeight="1" x14ac:dyDescent="0.15"/>
    <row r="225" ht="13.5" customHeight="1" x14ac:dyDescent="0.15"/>
    <row r="226" ht="13.5" customHeight="1" x14ac:dyDescent="0.15"/>
    <row r="227" ht="13.5" customHeight="1" x14ac:dyDescent="0.15"/>
    <row r="228" ht="13.5" customHeight="1" x14ac:dyDescent="0.15"/>
    <row r="229" ht="13.5" customHeight="1" x14ac:dyDescent="0.15"/>
    <row r="230" ht="13.5" customHeight="1" x14ac:dyDescent="0.15"/>
    <row r="231" ht="13.5" customHeight="1" x14ac:dyDescent="0.15"/>
    <row r="232" ht="13.5" customHeight="1" x14ac:dyDescent="0.15"/>
    <row r="233" ht="13.5" customHeight="1" x14ac:dyDescent="0.15"/>
    <row r="234" ht="13.5" customHeight="1" x14ac:dyDescent="0.15"/>
    <row r="235" ht="13.5" customHeight="1" x14ac:dyDescent="0.15"/>
    <row r="236" ht="13.5" customHeight="1" x14ac:dyDescent="0.15"/>
    <row r="237" ht="13.5" customHeight="1" x14ac:dyDescent="0.15"/>
    <row r="238" ht="13.5" customHeight="1" x14ac:dyDescent="0.15"/>
    <row r="239" ht="13.5" customHeight="1" x14ac:dyDescent="0.15"/>
    <row r="240" ht="13.5" customHeight="1" x14ac:dyDescent="0.15"/>
    <row r="241" spans="2:16" ht="13.5" customHeight="1" x14ac:dyDescent="0.15"/>
    <row r="242" spans="2:16" ht="13.5" customHeight="1" x14ac:dyDescent="0.15"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</row>
    <row r="243" spans="2:16" ht="13.5" customHeight="1" x14ac:dyDescent="0.15"/>
    <row r="244" spans="2:16" ht="13.5" customHeight="1" x14ac:dyDescent="0.15"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3"/>
    </row>
    <row r="245" spans="2:16" ht="13.5" customHeight="1" x14ac:dyDescent="0.15"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3"/>
    </row>
    <row r="246" spans="2:16" ht="13.5" customHeight="1" x14ac:dyDescent="0.15"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3"/>
    </row>
    <row r="247" spans="2:16" ht="13.5" customHeight="1" x14ac:dyDescent="0.15"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3"/>
    </row>
    <row r="248" spans="2:16" ht="13.5" customHeight="1" x14ac:dyDescent="0.15"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3"/>
    </row>
    <row r="249" spans="2:16" ht="13.5" customHeight="1" x14ac:dyDescent="0.15"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3"/>
    </row>
    <row r="250" spans="2:16" ht="13.5" customHeight="1" x14ac:dyDescent="0.15">
      <c r="B250" s="19"/>
      <c r="C250" s="19"/>
      <c r="D250" s="19"/>
      <c r="E250" s="19"/>
      <c r="F250" s="19"/>
      <c r="G250" s="19"/>
      <c r="H250" s="19"/>
      <c r="I250" s="19"/>
      <c r="J250" s="19"/>
      <c r="K250" s="19"/>
    </row>
    <row r="251" spans="2:16" ht="13.5" customHeight="1" x14ac:dyDescent="0.15">
      <c r="B251" s="19"/>
      <c r="C251" s="19"/>
      <c r="D251" s="19"/>
      <c r="E251" s="19"/>
      <c r="F251" s="19"/>
      <c r="G251" s="19"/>
      <c r="H251" s="19"/>
      <c r="I251" s="19"/>
      <c r="J251" s="19"/>
      <c r="K251" s="19"/>
    </row>
    <row r="252" spans="2:16" ht="13.5" customHeight="1" x14ac:dyDescent="0.15"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3"/>
    </row>
    <row r="253" spans="2:16" s="5" customFormat="1" ht="13.5" customHeight="1" x14ac:dyDescent="0.15"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3"/>
      <c r="M253" s="1"/>
      <c r="N253" s="1"/>
      <c r="O253" s="1"/>
      <c r="P253" s="1"/>
    </row>
    <row r="254" spans="2:16" ht="15" customHeight="1" x14ac:dyDescent="0.15"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5"/>
      <c r="N254" s="5"/>
      <c r="O254" s="5"/>
      <c r="P254" s="5"/>
    </row>
    <row r="255" spans="2:16" s="3" customFormat="1" ht="18" customHeight="1" x14ac:dyDescent="0.15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</row>
    <row r="256" spans="2:16" s="3" customFormat="1" ht="18" customHeight="1" x14ac:dyDescent="0.15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</row>
    <row r="257" spans="2:16" s="3" customFormat="1" ht="18" customHeight="1" x14ac:dyDescent="0.15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</row>
    <row r="258" spans="2:16" s="3" customFormat="1" ht="18" customHeight="1" x14ac:dyDescent="0.15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</row>
    <row r="259" spans="2:16" s="3" customFormat="1" ht="18" customHeight="1" x14ac:dyDescent="0.15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</row>
    <row r="260" spans="2:16" s="3" customFormat="1" ht="18" customHeight="1" x14ac:dyDescent="0.15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</row>
    <row r="261" spans="2:16" ht="18" customHeight="1" x14ac:dyDescent="0.15">
      <c r="M261" s="3"/>
      <c r="N261" s="3"/>
      <c r="O261" s="3"/>
      <c r="P261" s="3"/>
    </row>
    <row r="263" spans="2:16" s="3" customFormat="1" ht="18" customHeight="1" x14ac:dyDescent="0.15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</row>
    <row r="264" spans="2:16" s="3" customFormat="1" ht="18" customHeight="1" x14ac:dyDescent="0.15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</row>
    <row r="265" spans="2:16" s="3" customFormat="1" ht="18" customHeight="1" x14ac:dyDescent="0.15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</row>
    <row r="266" spans="2:16" ht="18" customHeight="1" x14ac:dyDescent="0.15">
      <c r="M266" s="3"/>
      <c r="N266" s="3"/>
      <c r="O266" s="3"/>
      <c r="P266" s="3"/>
    </row>
    <row r="267" spans="2:16" ht="15" customHeight="1" x14ac:dyDescent="0.15"/>
    <row r="268" spans="2:16" ht="15" customHeight="1" x14ac:dyDescent="0.15"/>
    <row r="269" spans="2:16" ht="15" customHeight="1" x14ac:dyDescent="0.15"/>
    <row r="270" spans="2:16" ht="15" customHeight="1" x14ac:dyDescent="0.15"/>
    <row r="271" spans="2:16" ht="15" customHeight="1" x14ac:dyDescent="0.15"/>
    <row r="272" spans="2:16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</sheetData>
  <sheetProtection sheet="1" objects="1" scenarios="1"/>
  <mergeCells count="5">
    <mergeCell ref="B1:M1"/>
    <mergeCell ref="B2:M2"/>
    <mergeCell ref="B3:M3"/>
    <mergeCell ref="B4:M4"/>
    <mergeCell ref="B6:L6"/>
  </mergeCells>
  <phoneticPr fontId="3"/>
  <printOptions horizontalCentered="1"/>
  <pageMargins left="0.19685039370078741" right="0.19685039370078741" top="0.11811023622047245" bottom="0.19685039370078741" header="0.35433070866141736" footer="0.31496062992125984"/>
  <pageSetup paperSize="9" scale="105" orientation="portrait" cellComments="asDisplayed" r:id="rId1"/>
  <headerFooter alignWithMargins="0"/>
  <rowBreaks count="2" manualBreakCount="2">
    <brk id="138" max="16383" man="1"/>
    <brk id="19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S295"/>
  <sheetViews>
    <sheetView showGridLines="0" view="pageBreakPreview" zoomScaleNormal="100" zoomScaleSheetLayoutView="100" workbookViewId="0">
      <selection activeCell="Q17" sqref="Q17"/>
    </sheetView>
  </sheetViews>
  <sheetFormatPr defaultColWidth="9" defaultRowHeight="18" customHeight="1" x14ac:dyDescent="0.15"/>
  <cols>
    <col min="1" max="1" width="1.125" style="1" customWidth="1"/>
    <col min="2" max="8" width="2.125" style="1" customWidth="1"/>
    <col min="9" max="9" width="18.875" style="1" customWidth="1"/>
    <col min="10" max="12" width="15" style="1" customWidth="1"/>
    <col min="13" max="13" width="1" style="1" customWidth="1"/>
    <col min="14" max="16384" width="9" style="1"/>
  </cols>
  <sheetData>
    <row r="1" spans="1:13" ht="18" customHeight="1" x14ac:dyDescent="0.15">
      <c r="B1" s="249" t="s">
        <v>86</v>
      </c>
      <c r="C1" s="249"/>
      <c r="D1" s="249"/>
      <c r="E1" s="249"/>
      <c r="F1" s="249"/>
      <c r="G1" s="249"/>
      <c r="H1" s="249"/>
      <c r="I1" s="249"/>
      <c r="J1" s="249"/>
      <c r="K1" s="249"/>
      <c r="L1" s="249"/>
    </row>
    <row r="2" spans="1:13" ht="23.25" customHeight="1" x14ac:dyDescent="0.2">
      <c r="A2" s="6"/>
      <c r="B2" s="250" t="s">
        <v>184</v>
      </c>
      <c r="C2" s="250"/>
      <c r="D2" s="250"/>
      <c r="E2" s="250"/>
      <c r="F2" s="250"/>
      <c r="G2" s="250"/>
      <c r="H2" s="250"/>
      <c r="I2" s="250"/>
      <c r="J2" s="250"/>
      <c r="K2" s="250"/>
      <c r="L2" s="250"/>
    </row>
    <row r="3" spans="1:13" s="207" customFormat="1" ht="15.75" customHeight="1" x14ac:dyDescent="0.15">
      <c r="A3" s="206"/>
      <c r="B3" s="265" t="s">
        <v>192</v>
      </c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</row>
    <row r="4" spans="1:13" s="207" customFormat="1" ht="15.75" customHeight="1" x14ac:dyDescent="0.15">
      <c r="A4" s="206"/>
      <c r="B4" s="265" t="s">
        <v>193</v>
      </c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266"/>
    </row>
    <row r="5" spans="1:13" ht="15.75" customHeight="1" thickBot="1" x14ac:dyDescent="0.25">
      <c r="A5" s="20"/>
      <c r="B5" s="7"/>
      <c r="C5" s="6"/>
      <c r="D5" s="6"/>
      <c r="E5" s="6"/>
      <c r="F5" s="6"/>
      <c r="G5" s="6"/>
      <c r="H5" s="6"/>
      <c r="I5" s="8"/>
      <c r="J5" s="6"/>
      <c r="K5" s="6"/>
      <c r="L5" s="107" t="s">
        <v>188</v>
      </c>
    </row>
    <row r="6" spans="1:13" ht="12.75" customHeight="1" x14ac:dyDescent="0.15">
      <c r="B6" s="267" t="s">
        <v>1</v>
      </c>
      <c r="C6" s="268"/>
      <c r="D6" s="268"/>
      <c r="E6" s="268"/>
      <c r="F6" s="268"/>
      <c r="G6" s="268"/>
      <c r="H6" s="268"/>
      <c r="I6" s="269"/>
      <c r="J6" s="273" t="s">
        <v>87</v>
      </c>
      <c r="K6" s="157"/>
      <c r="L6" s="158"/>
    </row>
    <row r="7" spans="1:13" ht="29.25" customHeight="1" thickBot="1" x14ac:dyDescent="0.2">
      <c r="B7" s="270"/>
      <c r="C7" s="271"/>
      <c r="D7" s="271"/>
      <c r="E7" s="271"/>
      <c r="F7" s="271"/>
      <c r="G7" s="271"/>
      <c r="H7" s="271"/>
      <c r="I7" s="272"/>
      <c r="J7" s="274"/>
      <c r="K7" s="159" t="s">
        <v>88</v>
      </c>
      <c r="L7" s="160" t="s">
        <v>89</v>
      </c>
    </row>
    <row r="8" spans="1:13" ht="15.95" customHeight="1" x14ac:dyDescent="0.15">
      <c r="A8" s="4"/>
      <c r="B8" s="161" t="s">
        <v>90</v>
      </c>
      <c r="C8" s="162"/>
      <c r="D8" s="163"/>
      <c r="E8" s="163"/>
      <c r="F8" s="163"/>
      <c r="G8" s="163"/>
      <c r="H8" s="163"/>
      <c r="I8" s="164"/>
      <c r="J8" s="211">
        <f>K8+L8</f>
        <v>340080802</v>
      </c>
      <c r="K8" s="242">
        <v>432110522</v>
      </c>
      <c r="L8" s="243">
        <v>-92029720</v>
      </c>
    </row>
    <row r="9" spans="1:13" ht="15.95" customHeight="1" x14ac:dyDescent="0.15">
      <c r="A9" s="4"/>
      <c r="B9" s="116"/>
      <c r="C9" s="123" t="s">
        <v>91</v>
      </c>
      <c r="D9" s="166"/>
      <c r="E9" s="166"/>
      <c r="F9" s="166"/>
      <c r="G9" s="166"/>
      <c r="H9" s="166"/>
      <c r="I9" s="11"/>
      <c r="J9" s="210">
        <f>L9</f>
        <v>-180542270</v>
      </c>
      <c r="K9" s="167"/>
      <c r="L9" s="240">
        <v>-180542270</v>
      </c>
    </row>
    <row r="10" spans="1:13" ht="15.95" customHeight="1" x14ac:dyDescent="0.15">
      <c r="B10" s="27"/>
      <c r="C10" s="1" t="s">
        <v>92</v>
      </c>
      <c r="D10" s="11"/>
      <c r="E10" s="11"/>
      <c r="F10" s="11"/>
      <c r="G10" s="11"/>
      <c r="H10" s="11"/>
      <c r="I10" s="11"/>
      <c r="J10" s="210">
        <f t="shared" ref="J10:J12" si="0">L10</f>
        <v>156635000</v>
      </c>
      <c r="K10" s="167"/>
      <c r="L10" s="168">
        <f>L11+L12</f>
        <v>156635000</v>
      </c>
    </row>
    <row r="11" spans="1:13" ht="15.95" customHeight="1" x14ac:dyDescent="0.15">
      <c r="B11" s="169"/>
      <c r="D11" s="118" t="s">
        <v>93</v>
      </c>
      <c r="E11" s="118"/>
      <c r="F11" s="118"/>
      <c r="G11" s="118"/>
      <c r="H11" s="118"/>
      <c r="J11" s="210">
        <f t="shared" si="0"/>
        <v>156635000</v>
      </c>
      <c r="K11" s="167"/>
      <c r="L11" s="240">
        <v>156635000</v>
      </c>
    </row>
    <row r="12" spans="1:13" ht="15.95" customHeight="1" x14ac:dyDescent="0.15">
      <c r="B12" s="170"/>
      <c r="C12" s="171"/>
      <c r="D12" s="171" t="s">
        <v>94</v>
      </c>
      <c r="E12" s="171"/>
      <c r="F12" s="171"/>
      <c r="G12" s="171"/>
      <c r="H12" s="171"/>
      <c r="I12" s="66"/>
      <c r="J12" s="210">
        <f t="shared" si="0"/>
        <v>0</v>
      </c>
      <c r="K12" s="172"/>
      <c r="L12" s="244">
        <v>0</v>
      </c>
    </row>
    <row r="13" spans="1:13" ht="15.95" customHeight="1" x14ac:dyDescent="0.15">
      <c r="B13" s="141"/>
      <c r="C13" s="174" t="s">
        <v>95</v>
      </c>
      <c r="D13" s="175"/>
      <c r="E13" s="175"/>
      <c r="F13" s="176"/>
      <c r="G13" s="176"/>
      <c r="H13" s="176"/>
      <c r="I13" s="53"/>
      <c r="J13" s="208">
        <f>L13</f>
        <v>-23907270</v>
      </c>
      <c r="K13" s="177"/>
      <c r="L13" s="178">
        <f>L9+L10</f>
        <v>-23907270</v>
      </c>
    </row>
    <row r="14" spans="1:13" ht="15.95" customHeight="1" x14ac:dyDescent="0.15">
      <c r="B14" s="116"/>
      <c r="C14" s="117" t="s">
        <v>96</v>
      </c>
      <c r="D14" s="117"/>
      <c r="E14" s="117"/>
      <c r="F14" s="118"/>
      <c r="G14" s="118"/>
      <c r="H14" s="118"/>
      <c r="J14" s="214"/>
      <c r="K14" s="179">
        <f>SUM(K15:K18)</f>
        <v>-13110327</v>
      </c>
      <c r="L14" s="168">
        <f>-K14</f>
        <v>13110327</v>
      </c>
    </row>
    <row r="15" spans="1:13" ht="15.95" customHeight="1" x14ac:dyDescent="0.15">
      <c r="B15" s="116"/>
      <c r="C15" s="117"/>
      <c r="D15" s="117" t="s">
        <v>97</v>
      </c>
      <c r="E15" s="118"/>
      <c r="F15" s="118"/>
      <c r="G15" s="118"/>
      <c r="H15" s="118"/>
      <c r="J15" s="214"/>
      <c r="K15" s="245">
        <v>0</v>
      </c>
      <c r="L15" s="168">
        <f t="shared" ref="L15:L18" si="1">-K15</f>
        <v>0</v>
      </c>
    </row>
    <row r="16" spans="1:13" ht="15.95" customHeight="1" x14ac:dyDescent="0.15">
      <c r="B16" s="116"/>
      <c r="C16" s="117"/>
      <c r="D16" s="117" t="s">
        <v>98</v>
      </c>
      <c r="E16" s="117"/>
      <c r="F16" s="118"/>
      <c r="G16" s="118"/>
      <c r="H16" s="118"/>
      <c r="J16" s="214"/>
      <c r="K16" s="245">
        <v>-32110327</v>
      </c>
      <c r="L16" s="168">
        <f t="shared" si="1"/>
        <v>32110327</v>
      </c>
    </row>
    <row r="17" spans="2:19" ht="15.95" customHeight="1" x14ac:dyDescent="0.15">
      <c r="B17" s="116"/>
      <c r="C17" s="117"/>
      <c r="D17" s="117" t="s">
        <v>99</v>
      </c>
      <c r="E17" s="117"/>
      <c r="F17" s="118"/>
      <c r="G17" s="118"/>
      <c r="H17" s="118"/>
      <c r="J17" s="214"/>
      <c r="K17" s="245">
        <v>19000000</v>
      </c>
      <c r="L17" s="168">
        <f t="shared" si="1"/>
        <v>-19000000</v>
      </c>
    </row>
    <row r="18" spans="2:19" ht="15.95" customHeight="1" x14ac:dyDescent="0.15">
      <c r="B18" s="116"/>
      <c r="C18" s="117"/>
      <c r="D18" s="117" t="s">
        <v>100</v>
      </c>
      <c r="E18" s="117"/>
      <c r="F18" s="118"/>
      <c r="G18" s="122"/>
      <c r="H18" s="118"/>
      <c r="J18" s="214"/>
      <c r="K18" s="245">
        <v>0</v>
      </c>
      <c r="L18" s="168">
        <f t="shared" si="1"/>
        <v>0</v>
      </c>
    </row>
    <row r="19" spans="2:19" ht="15.95" customHeight="1" x14ac:dyDescent="0.15">
      <c r="B19" s="116"/>
      <c r="C19" s="117" t="s">
        <v>101</v>
      </c>
      <c r="D19" s="180"/>
      <c r="E19" s="180"/>
      <c r="F19" s="180"/>
      <c r="G19" s="180"/>
      <c r="H19" s="180"/>
      <c r="I19" s="11"/>
      <c r="J19" s="210">
        <f>K19</f>
        <v>0</v>
      </c>
      <c r="K19" s="245">
        <v>0</v>
      </c>
      <c r="L19" s="181"/>
    </row>
    <row r="20" spans="2:19" ht="15.95" customHeight="1" x14ac:dyDescent="0.15">
      <c r="B20" s="116"/>
      <c r="C20" s="117" t="s">
        <v>102</v>
      </c>
      <c r="D20" s="182"/>
      <c r="E20" s="180"/>
      <c r="F20" s="180"/>
      <c r="G20" s="180"/>
      <c r="H20" s="180"/>
      <c r="I20" s="11"/>
      <c r="J20" s="210">
        <f>K20</f>
        <v>0</v>
      </c>
      <c r="K20" s="245">
        <v>0</v>
      </c>
      <c r="L20" s="181"/>
    </row>
    <row r="21" spans="2:19" ht="15.95" customHeight="1" x14ac:dyDescent="0.15">
      <c r="B21" s="170"/>
      <c r="C21" s="171" t="s">
        <v>16</v>
      </c>
      <c r="D21" s="183"/>
      <c r="E21" s="183"/>
      <c r="F21" s="184"/>
      <c r="G21" s="184"/>
      <c r="H21" s="184"/>
      <c r="I21" s="185"/>
      <c r="J21" s="212">
        <f>K21+L21</f>
        <v>0</v>
      </c>
      <c r="K21" s="246">
        <v>0</v>
      </c>
      <c r="L21" s="247">
        <v>0</v>
      </c>
      <c r="M21" s="139"/>
      <c r="N21" s="139"/>
      <c r="O21" s="139"/>
      <c r="P21" s="10"/>
      <c r="Q21" s="10"/>
      <c r="R21" s="10"/>
      <c r="S21" s="10"/>
    </row>
    <row r="22" spans="2:19" ht="15.95" customHeight="1" thickBot="1" x14ac:dyDescent="0.2">
      <c r="B22" s="188"/>
      <c r="C22" s="189" t="s">
        <v>103</v>
      </c>
      <c r="D22" s="190"/>
      <c r="E22" s="191"/>
      <c r="F22" s="191"/>
      <c r="G22" s="192"/>
      <c r="H22" s="191"/>
      <c r="I22" s="193"/>
      <c r="J22" s="213">
        <f>K22+L22</f>
        <v>-23907270</v>
      </c>
      <c r="K22" s="194">
        <f>K14+K19+K20+K21</f>
        <v>-13110327</v>
      </c>
      <c r="L22" s="195">
        <f>L13+L14+L21</f>
        <v>-10796943</v>
      </c>
      <c r="M22" s="139"/>
      <c r="N22" s="139"/>
      <c r="O22" s="139"/>
      <c r="P22" s="10"/>
      <c r="Q22" s="10"/>
      <c r="R22" s="10"/>
      <c r="S22" s="10"/>
    </row>
    <row r="23" spans="2:19" ht="15.95" customHeight="1" thickBot="1" x14ac:dyDescent="0.2">
      <c r="B23" s="196" t="s">
        <v>104</v>
      </c>
      <c r="C23" s="197"/>
      <c r="D23" s="198"/>
      <c r="E23" s="198"/>
      <c r="F23" s="199"/>
      <c r="G23" s="199"/>
      <c r="H23" s="199"/>
      <c r="I23" s="200"/>
      <c r="J23" s="209">
        <f>K23+L23</f>
        <v>316173532</v>
      </c>
      <c r="K23" s="201">
        <f>K8+K22</f>
        <v>419000195</v>
      </c>
      <c r="L23" s="202">
        <f>L8+L22</f>
        <v>-102826663</v>
      </c>
      <c r="M23" s="139"/>
      <c r="N23" s="139"/>
      <c r="O23" s="139"/>
      <c r="P23" s="10"/>
      <c r="Q23" s="10"/>
      <c r="R23" s="10"/>
      <c r="S23" s="10"/>
    </row>
    <row r="24" spans="2:19" ht="6.75" customHeight="1" x14ac:dyDescent="0.15">
      <c r="B24" s="108"/>
      <c r="C24" s="109"/>
      <c r="D24" s="109"/>
      <c r="E24" s="109"/>
      <c r="F24" s="109"/>
      <c r="G24" s="109"/>
      <c r="H24" s="109"/>
      <c r="I24" s="109"/>
      <c r="L24" s="104"/>
      <c r="M24" s="104"/>
      <c r="N24" s="104"/>
      <c r="O24" s="104"/>
      <c r="P24" s="10"/>
      <c r="Q24" s="10"/>
      <c r="R24" s="10"/>
      <c r="S24" s="10"/>
    </row>
    <row r="25" spans="2:19" ht="15.6" customHeight="1" x14ac:dyDescent="0.15">
      <c r="B25" s="21"/>
      <c r="C25" s="21"/>
      <c r="D25" s="21"/>
      <c r="E25" s="21"/>
      <c r="F25" s="21"/>
      <c r="G25" s="21"/>
      <c r="H25" s="21"/>
      <c r="I25" s="21"/>
      <c r="L25" s="104"/>
      <c r="M25" s="104"/>
      <c r="N25" s="104"/>
      <c r="O25" s="104"/>
      <c r="P25" s="10"/>
      <c r="Q25" s="10"/>
      <c r="R25" s="10"/>
      <c r="S25" s="10"/>
    </row>
    <row r="26" spans="2:19" ht="15.6" customHeight="1" x14ac:dyDescent="0.15">
      <c r="B26" s="21"/>
      <c r="C26" s="21"/>
      <c r="D26" s="21"/>
      <c r="E26" s="21"/>
      <c r="F26" s="21"/>
      <c r="G26" s="21"/>
      <c r="H26" s="21"/>
      <c r="I26" s="21"/>
      <c r="K26" s="112"/>
      <c r="L26" s="112"/>
    </row>
    <row r="27" spans="2:19" ht="15.6" customHeight="1" x14ac:dyDescent="0.15"/>
    <row r="28" spans="2:19" ht="15.6" customHeight="1" x14ac:dyDescent="0.15"/>
    <row r="29" spans="2:19" ht="15.6" customHeight="1" x14ac:dyDescent="0.15"/>
    <row r="30" spans="2:19" ht="15.6" customHeight="1" x14ac:dyDescent="0.15"/>
    <row r="31" spans="2:19" ht="15.6" customHeight="1" x14ac:dyDescent="0.15"/>
    <row r="32" spans="2:19" ht="15.6" customHeight="1" x14ac:dyDescent="0.15"/>
    <row r="33" ht="15.6" customHeight="1" x14ac:dyDescent="0.15"/>
    <row r="34" ht="15.6" customHeight="1" x14ac:dyDescent="0.15"/>
    <row r="35" ht="15.6" customHeight="1" x14ac:dyDescent="0.15"/>
    <row r="36" ht="15.6" customHeight="1" x14ac:dyDescent="0.15"/>
    <row r="37" ht="15.6" customHeight="1" x14ac:dyDescent="0.15"/>
    <row r="38" ht="15.6" customHeight="1" x14ac:dyDescent="0.15"/>
    <row r="39" ht="15.6" customHeight="1" x14ac:dyDescent="0.15"/>
    <row r="40" ht="15.6" customHeight="1" x14ac:dyDescent="0.15"/>
    <row r="41" ht="15.6" customHeight="1" x14ac:dyDescent="0.15"/>
    <row r="42" ht="15.6" customHeight="1" x14ac:dyDescent="0.15"/>
    <row r="43" ht="15.6" customHeight="1" x14ac:dyDescent="0.15"/>
    <row r="44" ht="15.6" customHeight="1" x14ac:dyDescent="0.15"/>
    <row r="45" ht="15.6" customHeight="1" x14ac:dyDescent="0.15"/>
    <row r="46" ht="15.6" customHeight="1" x14ac:dyDescent="0.15"/>
    <row r="47" ht="15.6" customHeight="1" x14ac:dyDescent="0.15"/>
    <row r="48" ht="15.6" customHeight="1" x14ac:dyDescent="0.15"/>
    <row r="49" spans="2:9" ht="15.6" customHeight="1" x14ac:dyDescent="0.15"/>
    <row r="50" spans="2:9" ht="15.6" customHeight="1" x14ac:dyDescent="0.15"/>
    <row r="51" spans="2:9" ht="15.6" customHeight="1" x14ac:dyDescent="0.15"/>
    <row r="52" spans="2:9" ht="15.6" customHeight="1" x14ac:dyDescent="0.15"/>
    <row r="53" spans="2:9" ht="15.6" customHeight="1" x14ac:dyDescent="0.15"/>
    <row r="54" spans="2:9" ht="15.6" customHeight="1" x14ac:dyDescent="0.15"/>
    <row r="55" spans="2:9" ht="15.6" customHeight="1" x14ac:dyDescent="0.15"/>
    <row r="56" spans="2:9" ht="15.6" customHeight="1" x14ac:dyDescent="0.15"/>
    <row r="57" spans="2:9" ht="21" customHeight="1" x14ac:dyDescent="0.15"/>
    <row r="58" spans="2:9" ht="4.5" customHeight="1" x14ac:dyDescent="0.15"/>
    <row r="59" spans="2:9" ht="15.75" customHeight="1" x14ac:dyDescent="0.15">
      <c r="B59" s="3"/>
      <c r="C59" s="3"/>
      <c r="D59" s="3"/>
      <c r="E59" s="3"/>
      <c r="F59" s="3"/>
      <c r="G59" s="3"/>
      <c r="H59" s="3"/>
      <c r="I59" s="3"/>
    </row>
    <row r="60" spans="2:9" ht="15.6" customHeight="1" x14ac:dyDescent="0.15">
      <c r="B60" s="4"/>
      <c r="C60" s="4"/>
      <c r="D60" s="4"/>
      <c r="E60" s="4"/>
      <c r="F60" s="4"/>
      <c r="G60" s="4"/>
      <c r="H60" s="4"/>
      <c r="I60" s="4"/>
    </row>
    <row r="61" spans="2:9" ht="15.6" customHeight="1" x14ac:dyDescent="0.15"/>
    <row r="62" spans="2:9" ht="15.6" customHeight="1" x14ac:dyDescent="0.15"/>
    <row r="63" spans="2:9" ht="15.6" customHeight="1" x14ac:dyDescent="0.15"/>
    <row r="64" spans="2:9" ht="15.6" customHeight="1" x14ac:dyDescent="0.15"/>
    <row r="65" spans="2:12" s="4" customFormat="1" ht="12.95" customHeight="1" x14ac:dyDescent="0.1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2:12" ht="18" customHeight="1" x14ac:dyDescent="0.15">
      <c r="J66" s="4"/>
      <c r="K66" s="4"/>
      <c r="L66" s="4"/>
    </row>
    <row r="67" spans="2:12" ht="27" customHeight="1" x14ac:dyDescent="0.15"/>
    <row r="99" spans="2:12" s="3" customFormat="1" ht="18" customHeight="1" x14ac:dyDescent="0.1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2:12" s="4" customFormat="1" ht="12.95" customHeight="1" x14ac:dyDescent="0.15">
      <c r="B100" s="1"/>
      <c r="C100" s="1"/>
      <c r="D100" s="1"/>
      <c r="E100" s="1"/>
      <c r="F100" s="1"/>
      <c r="G100" s="1"/>
      <c r="H100" s="1"/>
      <c r="I100" s="1"/>
      <c r="J100" s="3"/>
      <c r="K100" s="3"/>
      <c r="L100" s="3"/>
    </row>
    <row r="101" spans="2:12" ht="18" customHeight="1" x14ac:dyDescent="0.15">
      <c r="J101" s="4"/>
      <c r="K101" s="4"/>
      <c r="L101" s="4"/>
    </row>
    <row r="102" spans="2:12" ht="27" customHeight="1" x14ac:dyDescent="0.15"/>
    <row r="113" spans="2:9" ht="18" customHeight="1" x14ac:dyDescent="0.15">
      <c r="B113" s="3"/>
      <c r="C113" s="3"/>
      <c r="D113" s="3"/>
      <c r="E113" s="3"/>
      <c r="F113" s="3"/>
      <c r="G113" s="3"/>
      <c r="H113" s="3"/>
      <c r="I113" s="3"/>
    </row>
    <row r="114" spans="2:9" ht="18" customHeight="1" x14ac:dyDescent="0.15">
      <c r="B114" s="4"/>
      <c r="C114" s="4"/>
      <c r="D114" s="4"/>
      <c r="E114" s="4"/>
      <c r="F114" s="4"/>
      <c r="G114" s="4"/>
      <c r="H114" s="4"/>
      <c r="I114" s="4"/>
    </row>
    <row r="141" spans="2:12" s="3" customFormat="1" ht="18" customHeight="1" x14ac:dyDescent="0.1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2:12" s="4" customFormat="1" ht="12.95" customHeight="1" x14ac:dyDescent="0.15">
      <c r="B142" s="1"/>
      <c r="C142" s="1"/>
      <c r="D142" s="1"/>
      <c r="E142" s="1"/>
      <c r="F142" s="1"/>
      <c r="G142" s="1"/>
      <c r="H142" s="1"/>
      <c r="I142" s="1"/>
      <c r="J142" s="3"/>
      <c r="K142" s="3"/>
      <c r="L142" s="3"/>
    </row>
    <row r="143" spans="2:12" ht="18" customHeight="1" x14ac:dyDescent="0.15">
      <c r="J143" s="4"/>
      <c r="K143" s="4"/>
      <c r="L143" s="4"/>
    </row>
    <row r="144" spans="2:12" ht="27" customHeight="1" x14ac:dyDescent="0.15"/>
    <row r="145" ht="14.45" customHeight="1" x14ac:dyDescent="0.15"/>
    <row r="146" ht="14.45" customHeight="1" x14ac:dyDescent="0.15"/>
    <row r="147" ht="14.45" customHeight="1" x14ac:dyDescent="0.15"/>
    <row r="148" ht="14.45" customHeight="1" x14ac:dyDescent="0.15"/>
    <row r="149" ht="14.45" customHeight="1" x14ac:dyDescent="0.15"/>
    <row r="150" ht="14.45" customHeight="1" x14ac:dyDescent="0.15"/>
    <row r="151" ht="14.45" customHeight="1" x14ac:dyDescent="0.15"/>
    <row r="152" ht="14.45" customHeight="1" x14ac:dyDescent="0.15"/>
    <row r="153" ht="14.45" customHeight="1" x14ac:dyDescent="0.15"/>
    <row r="154" ht="14.45" customHeight="1" x14ac:dyDescent="0.15"/>
    <row r="155" ht="14.45" customHeight="1" x14ac:dyDescent="0.15"/>
    <row r="156" ht="14.45" customHeight="1" x14ac:dyDescent="0.15"/>
    <row r="157" ht="14.45" customHeight="1" x14ac:dyDescent="0.15"/>
    <row r="158" ht="14.45" customHeight="1" x14ac:dyDescent="0.15"/>
    <row r="159" ht="14.45" customHeight="1" x14ac:dyDescent="0.15"/>
    <row r="160" ht="14.45" customHeight="1" x14ac:dyDescent="0.15"/>
    <row r="161" spans="2:9" ht="14.45" customHeight="1" x14ac:dyDescent="0.15"/>
    <row r="162" spans="2:9" ht="14.45" customHeight="1" x14ac:dyDescent="0.15"/>
    <row r="163" spans="2:9" ht="14.45" customHeight="1" x14ac:dyDescent="0.15"/>
    <row r="164" spans="2:9" ht="14.45" customHeight="1" x14ac:dyDescent="0.15"/>
    <row r="165" spans="2:9" ht="14.45" customHeight="1" x14ac:dyDescent="0.15"/>
    <row r="166" spans="2:9" ht="14.45" customHeight="1" x14ac:dyDescent="0.15"/>
    <row r="167" spans="2:9" ht="14.45" customHeight="1" x14ac:dyDescent="0.15"/>
    <row r="168" spans="2:9" ht="14.45" customHeight="1" x14ac:dyDescent="0.15"/>
    <row r="169" spans="2:9" ht="14.45" customHeight="1" x14ac:dyDescent="0.15"/>
    <row r="170" spans="2:9" ht="14.45" customHeight="1" x14ac:dyDescent="0.15"/>
    <row r="171" spans="2:9" ht="14.45" customHeight="1" x14ac:dyDescent="0.15"/>
    <row r="172" spans="2:9" ht="14.45" customHeight="1" x14ac:dyDescent="0.15"/>
    <row r="173" spans="2:9" ht="14.45" customHeight="1" x14ac:dyDescent="0.15">
      <c r="B173" s="5"/>
      <c r="C173" s="5"/>
      <c r="D173" s="5"/>
      <c r="E173" s="5"/>
      <c r="F173" s="5"/>
      <c r="G173" s="5"/>
      <c r="H173" s="5"/>
      <c r="I173" s="5"/>
    </row>
    <row r="174" spans="2:9" ht="14.45" customHeight="1" x14ac:dyDescent="0.15"/>
    <row r="175" spans="2:9" ht="14.45" customHeight="1" x14ac:dyDescent="0.15">
      <c r="B175" s="19"/>
      <c r="C175" s="19"/>
      <c r="D175" s="19"/>
      <c r="E175" s="19"/>
      <c r="F175" s="19"/>
      <c r="G175" s="19"/>
      <c r="H175" s="19"/>
      <c r="I175" s="19"/>
    </row>
    <row r="176" spans="2:9" ht="14.45" customHeight="1" x14ac:dyDescent="0.15">
      <c r="B176" s="19"/>
      <c r="C176" s="19"/>
      <c r="D176" s="19"/>
      <c r="E176" s="19"/>
      <c r="F176" s="19"/>
      <c r="G176" s="19"/>
      <c r="H176" s="19"/>
      <c r="I176" s="19"/>
    </row>
    <row r="177" spans="2:9" ht="14.45" customHeight="1" x14ac:dyDescent="0.15">
      <c r="B177" s="19"/>
      <c r="C177" s="19"/>
      <c r="D177" s="19"/>
      <c r="E177" s="19"/>
      <c r="F177" s="19"/>
      <c r="G177" s="19"/>
      <c r="H177" s="19"/>
      <c r="I177" s="19"/>
    </row>
    <row r="178" spans="2:9" ht="14.45" customHeight="1" x14ac:dyDescent="0.15">
      <c r="B178" s="19"/>
      <c r="C178" s="19"/>
      <c r="D178" s="19"/>
      <c r="E178" s="19"/>
      <c r="F178" s="19"/>
      <c r="G178" s="19"/>
      <c r="H178" s="19"/>
      <c r="I178" s="19"/>
    </row>
    <row r="179" spans="2:9" ht="14.45" customHeight="1" x14ac:dyDescent="0.15">
      <c r="B179" s="19"/>
      <c r="C179" s="19"/>
      <c r="D179" s="19"/>
      <c r="E179" s="19"/>
      <c r="F179" s="19"/>
      <c r="G179" s="19"/>
      <c r="H179" s="19"/>
      <c r="I179" s="19"/>
    </row>
    <row r="180" spans="2:9" ht="14.45" customHeight="1" x14ac:dyDescent="0.15">
      <c r="B180" s="19"/>
      <c r="C180" s="19"/>
      <c r="D180" s="19"/>
      <c r="E180" s="19"/>
      <c r="F180" s="19"/>
      <c r="G180" s="19"/>
      <c r="H180" s="19"/>
      <c r="I180" s="19"/>
    </row>
    <row r="181" spans="2:9" ht="14.45" customHeight="1" x14ac:dyDescent="0.15">
      <c r="B181" s="19"/>
      <c r="C181" s="19"/>
      <c r="D181" s="19"/>
      <c r="E181" s="19"/>
      <c r="F181" s="19"/>
      <c r="G181" s="19"/>
      <c r="H181" s="19"/>
      <c r="I181" s="19"/>
    </row>
    <row r="182" spans="2:9" ht="14.45" customHeight="1" x14ac:dyDescent="0.15">
      <c r="B182" s="19"/>
      <c r="C182" s="19"/>
      <c r="D182" s="19"/>
      <c r="E182" s="19"/>
      <c r="F182" s="19"/>
      <c r="G182" s="19"/>
      <c r="H182" s="19"/>
      <c r="I182" s="19"/>
    </row>
    <row r="183" spans="2:9" ht="14.45" customHeight="1" x14ac:dyDescent="0.15">
      <c r="B183" s="19"/>
      <c r="C183" s="19"/>
      <c r="D183" s="19"/>
      <c r="E183" s="19"/>
      <c r="F183" s="19"/>
      <c r="G183" s="19"/>
      <c r="H183" s="19"/>
      <c r="I183" s="19"/>
    </row>
    <row r="184" spans="2:9" ht="14.45" customHeight="1" x14ac:dyDescent="0.15">
      <c r="B184" s="19"/>
      <c r="C184" s="19"/>
      <c r="D184" s="19"/>
      <c r="E184" s="19"/>
      <c r="F184" s="19"/>
      <c r="G184" s="19"/>
      <c r="H184" s="19"/>
      <c r="I184" s="19"/>
    </row>
    <row r="185" spans="2:9" ht="14.45" customHeight="1" x14ac:dyDescent="0.15">
      <c r="B185" s="3"/>
      <c r="C185" s="3"/>
      <c r="D185" s="3"/>
      <c r="E185" s="3"/>
      <c r="F185" s="3"/>
      <c r="G185" s="3"/>
      <c r="H185" s="3"/>
      <c r="I185" s="3"/>
    </row>
    <row r="186" spans="2:9" ht="14.45" customHeight="1" x14ac:dyDescent="0.15"/>
    <row r="187" spans="2:9" ht="14.45" customHeight="1" x14ac:dyDescent="0.15"/>
    <row r="188" spans="2:9" ht="14.45" customHeight="1" x14ac:dyDescent="0.15"/>
    <row r="189" spans="2:9" ht="14.45" customHeight="1" x14ac:dyDescent="0.15"/>
    <row r="190" spans="2:9" ht="14.45" customHeight="1" x14ac:dyDescent="0.15"/>
    <row r="191" spans="2:9" ht="14.45" customHeight="1" x14ac:dyDescent="0.15"/>
    <row r="192" spans="2:9" ht="14.45" customHeight="1" x14ac:dyDescent="0.15"/>
    <row r="193" spans="2:12" ht="14.45" customHeight="1" x14ac:dyDescent="0.15"/>
    <row r="194" spans="2:12" ht="14.45" customHeight="1" x14ac:dyDescent="0.15"/>
    <row r="195" spans="2:12" s="3" customFormat="1" ht="14.45" customHeight="1" x14ac:dyDescent="0.1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</row>
    <row r="196" spans="2:12" s="4" customFormat="1" ht="12.95" customHeight="1" x14ac:dyDescent="0.15">
      <c r="B196" s="1"/>
      <c r="C196" s="1"/>
      <c r="D196" s="1"/>
      <c r="E196" s="1"/>
      <c r="F196" s="1"/>
      <c r="G196" s="1"/>
      <c r="H196" s="1"/>
      <c r="I196" s="1"/>
      <c r="J196" s="3"/>
      <c r="K196" s="3"/>
      <c r="L196" s="3"/>
    </row>
    <row r="197" spans="2:12" ht="18" customHeight="1" x14ac:dyDescent="0.15">
      <c r="J197" s="4"/>
      <c r="K197" s="4"/>
      <c r="L197" s="4"/>
    </row>
    <row r="198" spans="2:12" ht="27" customHeight="1" x14ac:dyDescent="0.15"/>
    <row r="199" spans="2:12" ht="13.5" customHeight="1" x14ac:dyDescent="0.15"/>
    <row r="200" spans="2:12" ht="13.5" customHeight="1" x14ac:dyDescent="0.15"/>
    <row r="201" spans="2:12" ht="13.5" customHeight="1" x14ac:dyDescent="0.15"/>
    <row r="202" spans="2:12" ht="13.5" customHeight="1" x14ac:dyDescent="0.15"/>
    <row r="203" spans="2:12" ht="13.5" customHeight="1" x14ac:dyDescent="0.15"/>
    <row r="204" spans="2:12" ht="13.5" customHeight="1" x14ac:dyDescent="0.15"/>
    <row r="205" spans="2:12" ht="13.5" customHeight="1" x14ac:dyDescent="0.15"/>
    <row r="206" spans="2:12" ht="13.5" customHeight="1" x14ac:dyDescent="0.15"/>
    <row r="207" spans="2:12" ht="13.5" customHeight="1" x14ac:dyDescent="0.15"/>
    <row r="208" spans="2:12" ht="13.5" customHeight="1" x14ac:dyDescent="0.15"/>
    <row r="209" ht="13.5" customHeight="1" x14ac:dyDescent="0.15"/>
    <row r="210" ht="13.5" customHeight="1" x14ac:dyDescent="0.15"/>
    <row r="211" ht="13.5" customHeight="1" x14ac:dyDescent="0.15"/>
    <row r="212" ht="13.5" customHeight="1" x14ac:dyDescent="0.15"/>
    <row r="213" ht="13.5" customHeight="1" x14ac:dyDescent="0.15"/>
    <row r="214" ht="13.5" customHeight="1" x14ac:dyDescent="0.15"/>
    <row r="215" ht="13.5" customHeight="1" x14ac:dyDescent="0.15"/>
    <row r="216" ht="13.5" customHeight="1" x14ac:dyDescent="0.15"/>
    <row r="217" ht="13.5" customHeight="1" x14ac:dyDescent="0.15"/>
    <row r="218" ht="13.5" customHeight="1" x14ac:dyDescent="0.15"/>
    <row r="219" ht="13.5" customHeight="1" x14ac:dyDescent="0.15"/>
    <row r="220" ht="13.5" customHeight="1" x14ac:dyDescent="0.15"/>
    <row r="221" ht="13.5" customHeight="1" x14ac:dyDescent="0.15"/>
    <row r="222" ht="13.5" customHeight="1" x14ac:dyDescent="0.15"/>
    <row r="223" ht="13.5" customHeight="1" x14ac:dyDescent="0.15"/>
    <row r="224" ht="13.5" customHeight="1" x14ac:dyDescent="0.15"/>
    <row r="225" ht="13.5" customHeight="1" x14ac:dyDescent="0.15"/>
    <row r="226" ht="13.5" customHeight="1" x14ac:dyDescent="0.15"/>
    <row r="227" ht="13.5" customHeight="1" x14ac:dyDescent="0.15"/>
    <row r="228" ht="13.5" customHeight="1" x14ac:dyDescent="0.15"/>
    <row r="229" ht="13.5" customHeight="1" x14ac:dyDescent="0.15"/>
    <row r="230" ht="13.5" customHeight="1" x14ac:dyDescent="0.15"/>
    <row r="231" ht="13.5" customHeight="1" x14ac:dyDescent="0.15"/>
    <row r="232" ht="13.5" customHeight="1" x14ac:dyDescent="0.15"/>
    <row r="233" ht="13.5" customHeight="1" x14ac:dyDescent="0.15"/>
    <row r="234" ht="13.5" customHeight="1" x14ac:dyDescent="0.15"/>
    <row r="235" ht="13.5" customHeight="1" x14ac:dyDescent="0.15"/>
    <row r="236" ht="13.5" customHeight="1" x14ac:dyDescent="0.15"/>
    <row r="237" ht="13.5" customHeight="1" x14ac:dyDescent="0.15"/>
    <row r="238" ht="13.5" customHeight="1" x14ac:dyDescent="0.15"/>
    <row r="239" ht="13.5" customHeight="1" x14ac:dyDescent="0.15"/>
    <row r="240" ht="13.5" customHeight="1" x14ac:dyDescent="0.15"/>
    <row r="241" spans="1:12" ht="13.5" customHeight="1" x14ac:dyDescent="0.15"/>
    <row r="242" spans="1:12" ht="13.5" customHeight="1" x14ac:dyDescent="0.15"/>
    <row r="243" spans="1:12" ht="13.5" customHeight="1" x14ac:dyDescent="0.15"/>
    <row r="244" spans="1:12" ht="13.5" customHeight="1" x14ac:dyDescent="0.15"/>
    <row r="245" spans="1:12" ht="13.5" customHeight="1" x14ac:dyDescent="0.15"/>
    <row r="246" spans="1:12" ht="13.5" customHeight="1" x14ac:dyDescent="0.15"/>
    <row r="247" spans="1:12" ht="13.5" customHeight="1" x14ac:dyDescent="0.15"/>
    <row r="248" spans="1:12" ht="13.5" customHeight="1" x14ac:dyDescent="0.15"/>
    <row r="249" spans="1:12" ht="13.5" customHeight="1" x14ac:dyDescent="0.15"/>
    <row r="250" spans="1:12" ht="13.5" customHeight="1" x14ac:dyDescent="0.15"/>
    <row r="251" spans="1:12" ht="13.5" customHeight="1" x14ac:dyDescent="0.15"/>
    <row r="252" spans="1:12" ht="13.5" customHeight="1" x14ac:dyDescent="0.15"/>
    <row r="253" spans="1:12" ht="13.5" customHeight="1" x14ac:dyDescent="0.15"/>
    <row r="254" spans="1:12" ht="13.5" customHeight="1" x14ac:dyDescent="0.15"/>
    <row r="255" spans="1:12" s="5" customFormat="1" ht="13.5" customHeight="1" x14ac:dyDescent="0.1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</row>
    <row r="256" spans="1:12" ht="15" customHeight="1" x14ac:dyDescent="0.15">
      <c r="J256" s="5"/>
      <c r="K256" s="5"/>
      <c r="L256" s="5"/>
    </row>
    <row r="257" spans="1:12" s="3" customFormat="1" ht="18" customHeight="1" x14ac:dyDescent="0.1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</row>
    <row r="258" spans="1:12" s="3" customFormat="1" ht="18" customHeight="1" x14ac:dyDescent="0.15">
      <c r="A258" s="1"/>
      <c r="B258" s="1"/>
      <c r="C258" s="1"/>
      <c r="D258" s="1"/>
      <c r="E258" s="1"/>
      <c r="F258" s="1"/>
      <c r="G258" s="1"/>
      <c r="H258" s="1"/>
      <c r="I258" s="1"/>
    </row>
    <row r="259" spans="1:12" s="3" customFormat="1" ht="18" customHeight="1" x14ac:dyDescent="0.15">
      <c r="A259" s="1"/>
      <c r="B259" s="1"/>
      <c r="C259" s="1"/>
      <c r="D259" s="1"/>
      <c r="E259" s="1"/>
      <c r="F259" s="1"/>
      <c r="G259" s="1"/>
      <c r="H259" s="1"/>
      <c r="I259" s="1"/>
    </row>
    <row r="260" spans="1:12" s="3" customFormat="1" ht="18" customHeight="1" x14ac:dyDescent="0.15">
      <c r="A260" s="1"/>
      <c r="B260" s="1"/>
      <c r="C260" s="1"/>
      <c r="D260" s="1"/>
      <c r="E260" s="1"/>
      <c r="F260" s="1"/>
      <c r="G260" s="1"/>
      <c r="H260" s="1"/>
      <c r="I260" s="1"/>
    </row>
    <row r="261" spans="1:12" s="3" customFormat="1" ht="18" customHeight="1" x14ac:dyDescent="0.15">
      <c r="A261" s="1"/>
      <c r="B261" s="1"/>
      <c r="C261" s="1"/>
      <c r="D261" s="1"/>
      <c r="E261" s="1"/>
      <c r="F261" s="1"/>
      <c r="G261" s="1"/>
      <c r="H261" s="1"/>
      <c r="I261" s="1"/>
    </row>
    <row r="262" spans="1:12" s="3" customFormat="1" ht="18" customHeight="1" x14ac:dyDescent="0.15">
      <c r="A262" s="1"/>
      <c r="B262" s="1"/>
      <c r="C262" s="1"/>
      <c r="D262" s="1"/>
      <c r="E262" s="1"/>
      <c r="F262" s="1"/>
      <c r="G262" s="1"/>
      <c r="H262" s="1"/>
      <c r="I262" s="1"/>
    </row>
    <row r="263" spans="1:12" ht="18" customHeight="1" x14ac:dyDescent="0.15">
      <c r="J263" s="3"/>
      <c r="K263" s="3"/>
      <c r="L263" s="3"/>
    </row>
    <row r="265" spans="1:12" s="3" customFormat="1" ht="18" customHeight="1" x14ac:dyDescent="0.1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</row>
    <row r="266" spans="1:12" s="3" customFormat="1" ht="18" customHeight="1" x14ac:dyDescent="0.15">
      <c r="A266" s="1"/>
      <c r="B266" s="1"/>
      <c r="C266" s="1"/>
      <c r="D266" s="1"/>
      <c r="E266" s="1"/>
      <c r="F266" s="1"/>
      <c r="G266" s="1"/>
      <c r="H266" s="1"/>
      <c r="I266" s="1"/>
    </row>
    <row r="267" spans="1:12" s="3" customFormat="1" ht="18" customHeight="1" x14ac:dyDescent="0.15">
      <c r="A267" s="1"/>
      <c r="B267" s="1"/>
      <c r="C267" s="1"/>
      <c r="D267" s="1"/>
      <c r="E267" s="1"/>
      <c r="F267" s="1"/>
      <c r="G267" s="1"/>
      <c r="H267" s="1"/>
      <c r="I267" s="1"/>
    </row>
    <row r="268" spans="1:12" ht="18" customHeight="1" x14ac:dyDescent="0.15">
      <c r="J268" s="3"/>
      <c r="K268" s="3"/>
      <c r="L268" s="3"/>
    </row>
    <row r="269" spans="1:12" ht="15" customHeight="1" x14ac:dyDescent="0.15"/>
    <row r="270" spans="1:12" ht="15" customHeight="1" x14ac:dyDescent="0.15"/>
    <row r="271" spans="1:12" ht="15" customHeight="1" x14ac:dyDescent="0.15"/>
    <row r="272" spans="1:1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</sheetData>
  <sheetProtection sheet="1" objects="1" scenarios="1"/>
  <mergeCells count="6">
    <mergeCell ref="B1:L1"/>
    <mergeCell ref="B2:L2"/>
    <mergeCell ref="B6:I7"/>
    <mergeCell ref="J6:J7"/>
    <mergeCell ref="B3:M3"/>
    <mergeCell ref="B4:M4"/>
  </mergeCells>
  <phoneticPr fontId="3"/>
  <printOptions horizontalCentered="1"/>
  <pageMargins left="0.19685039370078741" right="0.19685039370078741" top="0.11811023622047245" bottom="0.19685039370078741" header="0.35433070866141736" footer="0.31496062992125984"/>
  <pageSetup paperSize="9" scale="105" orientation="portrait" cellComments="asDisplayed" r:id="rId1"/>
  <headerFooter alignWithMargins="0"/>
  <rowBreaks count="2" manualBreakCount="2">
    <brk id="140" max="16383" man="1"/>
    <brk id="19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M79"/>
  <sheetViews>
    <sheetView showGridLines="0" tabSelected="1" view="pageBreakPreview" topLeftCell="A25" zoomScaleNormal="100" zoomScaleSheetLayoutView="100" workbookViewId="0">
      <selection activeCell="P42" sqref="P42"/>
    </sheetView>
  </sheetViews>
  <sheetFormatPr defaultColWidth="9" defaultRowHeight="18" customHeight="1" x14ac:dyDescent="0.15"/>
  <cols>
    <col min="1" max="1" width="0.875" style="1" customWidth="1"/>
    <col min="2" max="10" width="2.125" style="1" customWidth="1"/>
    <col min="11" max="11" width="20.875" style="1" customWidth="1"/>
    <col min="12" max="12" width="15" style="1" customWidth="1"/>
    <col min="13" max="13" width="0.875" style="1" customWidth="1"/>
    <col min="14" max="16384" width="9" style="1"/>
  </cols>
  <sheetData>
    <row r="1" spans="1:13" ht="18" customHeight="1" x14ac:dyDescent="0.15">
      <c r="B1" s="249" t="s">
        <v>115</v>
      </c>
      <c r="C1" s="249"/>
      <c r="D1" s="249"/>
      <c r="E1" s="249"/>
      <c r="F1" s="249"/>
      <c r="G1" s="249"/>
      <c r="H1" s="249"/>
      <c r="I1" s="249"/>
      <c r="J1" s="249"/>
      <c r="K1" s="249"/>
      <c r="L1" s="249"/>
    </row>
    <row r="2" spans="1:13" ht="23.25" customHeight="1" x14ac:dyDescent="0.15">
      <c r="A2" s="96"/>
      <c r="B2" s="250" t="s">
        <v>185</v>
      </c>
      <c r="C2" s="250"/>
      <c r="D2" s="250"/>
      <c r="E2" s="250"/>
      <c r="F2" s="250"/>
      <c r="G2" s="250"/>
      <c r="H2" s="250"/>
      <c r="I2" s="250"/>
      <c r="J2" s="250"/>
      <c r="K2" s="250"/>
      <c r="L2" s="250"/>
    </row>
    <row r="3" spans="1:13" s="3" customFormat="1" ht="15.95" customHeight="1" x14ac:dyDescent="0.15">
      <c r="B3" s="265" t="s">
        <v>192</v>
      </c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</row>
    <row r="4" spans="1:13" s="3" customFormat="1" ht="15.95" customHeight="1" x14ac:dyDescent="0.15">
      <c r="B4" s="265" t="s">
        <v>193</v>
      </c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266"/>
    </row>
    <row r="5" spans="1:13" s="3" customFormat="1" ht="15.75" customHeight="1" thickBot="1" x14ac:dyDescent="0.2">
      <c r="L5" s="107" t="s">
        <v>188</v>
      </c>
    </row>
    <row r="6" spans="1:13" s="3" customFormat="1" ht="14.45" customHeight="1" x14ac:dyDescent="0.15">
      <c r="B6" s="267" t="s">
        <v>1</v>
      </c>
      <c r="C6" s="268"/>
      <c r="D6" s="268"/>
      <c r="E6" s="268"/>
      <c r="F6" s="268"/>
      <c r="G6" s="268"/>
      <c r="H6" s="268"/>
      <c r="I6" s="284"/>
      <c r="J6" s="284"/>
      <c r="K6" s="285"/>
      <c r="L6" s="289" t="s">
        <v>2</v>
      </c>
    </row>
    <row r="7" spans="1:13" s="3" customFormat="1" ht="14.45" customHeight="1" thickBot="1" x14ac:dyDescent="0.2">
      <c r="B7" s="286"/>
      <c r="C7" s="287"/>
      <c r="D7" s="287"/>
      <c r="E7" s="287"/>
      <c r="F7" s="287"/>
      <c r="G7" s="287"/>
      <c r="H7" s="287"/>
      <c r="I7" s="287"/>
      <c r="J7" s="287"/>
      <c r="K7" s="288"/>
      <c r="L7" s="290"/>
    </row>
    <row r="8" spans="1:13" s="4" customFormat="1" ht="14.25" customHeight="1" x14ac:dyDescent="0.15">
      <c r="B8" s="113" t="s">
        <v>116</v>
      </c>
      <c r="C8" s="114"/>
      <c r="D8" s="114"/>
      <c r="E8" s="115"/>
      <c r="F8" s="115"/>
      <c r="G8" s="97"/>
      <c r="H8" s="115"/>
      <c r="I8" s="97"/>
      <c r="J8" s="97"/>
      <c r="K8" s="98"/>
      <c r="L8" s="230"/>
    </row>
    <row r="9" spans="1:13" ht="14.25" customHeight="1" x14ac:dyDescent="0.15">
      <c r="B9" s="116"/>
      <c r="C9" s="117" t="s">
        <v>117</v>
      </c>
      <c r="D9" s="117"/>
      <c r="E9" s="118"/>
      <c r="F9" s="118"/>
      <c r="H9" s="118"/>
      <c r="K9" s="57"/>
      <c r="L9" s="168">
        <f>L10+L15</f>
        <v>153854346</v>
      </c>
    </row>
    <row r="10" spans="1:13" ht="13.5" customHeight="1" x14ac:dyDescent="0.15">
      <c r="B10" s="116"/>
      <c r="C10" s="117"/>
      <c r="D10" s="117" t="s">
        <v>118</v>
      </c>
      <c r="E10" s="118"/>
      <c r="F10" s="118"/>
      <c r="G10" s="118"/>
      <c r="H10" s="118"/>
      <c r="K10" s="57"/>
      <c r="L10" s="168">
        <f>SUM(L11:L14)</f>
        <v>153688854</v>
      </c>
    </row>
    <row r="11" spans="1:13" ht="13.5" customHeight="1" x14ac:dyDescent="0.15">
      <c r="B11" s="116"/>
      <c r="C11" s="117"/>
      <c r="D11" s="117"/>
      <c r="E11" s="119" t="s">
        <v>119</v>
      </c>
      <c r="F11" s="118"/>
      <c r="G11" s="118"/>
      <c r="H11" s="118"/>
      <c r="K11" s="57"/>
      <c r="L11" s="240">
        <v>74012069</v>
      </c>
    </row>
    <row r="12" spans="1:13" ht="13.5" customHeight="1" x14ac:dyDescent="0.15">
      <c r="B12" s="116"/>
      <c r="C12" s="117"/>
      <c r="D12" s="117"/>
      <c r="E12" s="119" t="s">
        <v>120</v>
      </c>
      <c r="F12" s="118"/>
      <c r="G12" s="118"/>
      <c r="H12" s="118"/>
      <c r="K12" s="57"/>
      <c r="L12" s="240">
        <v>79112699</v>
      </c>
    </row>
    <row r="13" spans="1:13" ht="13.5" customHeight="1" x14ac:dyDescent="0.15">
      <c r="B13" s="27"/>
      <c r="E13" s="120" t="s">
        <v>121</v>
      </c>
      <c r="K13" s="57"/>
      <c r="L13" s="240">
        <v>14800</v>
      </c>
    </row>
    <row r="14" spans="1:13" ht="13.5" customHeight="1" x14ac:dyDescent="0.15">
      <c r="B14" s="121"/>
      <c r="C14" s="122"/>
      <c r="E14" s="122" t="s">
        <v>122</v>
      </c>
      <c r="F14" s="122"/>
      <c r="G14" s="122"/>
      <c r="H14" s="122"/>
      <c r="K14" s="57"/>
      <c r="L14" s="240">
        <v>549286</v>
      </c>
    </row>
    <row r="15" spans="1:13" ht="13.5" customHeight="1" x14ac:dyDescent="0.15">
      <c r="B15" s="27"/>
      <c r="C15" s="122"/>
      <c r="D15" s="120" t="s">
        <v>123</v>
      </c>
      <c r="E15" s="122"/>
      <c r="F15" s="122"/>
      <c r="G15" s="122"/>
      <c r="H15" s="122"/>
      <c r="K15" s="57"/>
      <c r="L15" s="168">
        <f>SUM(L16:L19)</f>
        <v>165492</v>
      </c>
    </row>
    <row r="16" spans="1:13" ht="13.5" customHeight="1" x14ac:dyDescent="0.15">
      <c r="B16" s="27"/>
      <c r="C16" s="122"/>
      <c r="D16" s="122"/>
      <c r="E16" s="120" t="s">
        <v>124</v>
      </c>
      <c r="F16" s="122"/>
      <c r="G16" s="122"/>
      <c r="H16" s="122"/>
      <c r="K16" s="57"/>
      <c r="L16" s="240">
        <v>105292</v>
      </c>
    </row>
    <row r="17" spans="2:12" ht="13.5" customHeight="1" x14ac:dyDescent="0.15">
      <c r="B17" s="27"/>
      <c r="C17" s="122"/>
      <c r="D17" s="122"/>
      <c r="E17" s="120" t="s">
        <v>125</v>
      </c>
      <c r="F17" s="122"/>
      <c r="G17" s="122"/>
      <c r="H17" s="122"/>
      <c r="K17" s="57"/>
      <c r="L17" s="240">
        <v>0</v>
      </c>
    </row>
    <row r="18" spans="2:12" ht="13.5" customHeight="1" x14ac:dyDescent="0.15">
      <c r="B18" s="27"/>
      <c r="D18" s="122"/>
      <c r="E18" s="120" t="s">
        <v>126</v>
      </c>
      <c r="F18" s="122"/>
      <c r="G18" s="122"/>
      <c r="H18" s="122"/>
      <c r="K18" s="57"/>
      <c r="L18" s="240">
        <v>0</v>
      </c>
    </row>
    <row r="19" spans="2:12" ht="13.5" customHeight="1" x14ac:dyDescent="0.15">
      <c r="B19" s="27"/>
      <c r="D19" s="123"/>
      <c r="E19" s="122" t="s">
        <v>122</v>
      </c>
      <c r="G19" s="122"/>
      <c r="H19" s="122"/>
      <c r="K19" s="57"/>
      <c r="L19" s="240">
        <v>60200</v>
      </c>
    </row>
    <row r="20" spans="2:12" ht="13.5" customHeight="1" x14ac:dyDescent="0.15">
      <c r="B20" s="27"/>
      <c r="C20" s="1" t="s">
        <v>127</v>
      </c>
      <c r="D20" s="123"/>
      <c r="E20" s="122"/>
      <c r="F20" s="122"/>
      <c r="G20" s="122"/>
      <c r="H20" s="122"/>
      <c r="K20" s="57"/>
      <c r="L20" s="168">
        <f>SUM(L21:L24)</f>
        <v>173731673</v>
      </c>
    </row>
    <row r="21" spans="2:12" ht="13.5" customHeight="1" x14ac:dyDescent="0.15">
      <c r="B21" s="27"/>
      <c r="D21" s="124" t="s">
        <v>128</v>
      </c>
      <c r="E21" s="122"/>
      <c r="F21" s="122"/>
      <c r="G21" s="122"/>
      <c r="H21" s="122"/>
      <c r="K21" s="57"/>
      <c r="L21" s="240">
        <v>156635000</v>
      </c>
    </row>
    <row r="22" spans="2:12" ht="13.5" customHeight="1" x14ac:dyDescent="0.15">
      <c r="B22" s="27"/>
      <c r="D22" s="124" t="s">
        <v>129</v>
      </c>
      <c r="E22" s="122"/>
      <c r="F22" s="122"/>
      <c r="G22" s="122"/>
      <c r="H22" s="122"/>
      <c r="K22" s="57"/>
      <c r="L22" s="240">
        <v>0</v>
      </c>
    </row>
    <row r="23" spans="2:12" ht="13.5" customHeight="1" x14ac:dyDescent="0.15">
      <c r="B23" s="27"/>
      <c r="D23" s="124" t="s">
        <v>130</v>
      </c>
      <c r="E23" s="122"/>
      <c r="F23" s="122"/>
      <c r="G23" s="122"/>
      <c r="H23" s="122"/>
      <c r="K23" s="57"/>
      <c r="L23" s="240">
        <v>11409484</v>
      </c>
    </row>
    <row r="24" spans="2:12" ht="13.5" customHeight="1" x14ac:dyDescent="0.15">
      <c r="B24" s="27"/>
      <c r="D24" s="123" t="s">
        <v>131</v>
      </c>
      <c r="E24" s="122"/>
      <c r="F24" s="122"/>
      <c r="G24" s="122"/>
      <c r="H24" s="123"/>
      <c r="K24" s="57"/>
      <c r="L24" s="240">
        <v>5687189</v>
      </c>
    </row>
    <row r="25" spans="2:12" ht="13.5" customHeight="1" x14ac:dyDescent="0.15">
      <c r="B25" s="27"/>
      <c r="C25" s="1" t="s">
        <v>132</v>
      </c>
      <c r="D25" s="123"/>
      <c r="E25" s="122"/>
      <c r="F25" s="122"/>
      <c r="G25" s="122"/>
      <c r="H25" s="123"/>
      <c r="K25" s="57"/>
      <c r="L25" s="168">
        <f>SUM(L26:L27)</f>
        <v>0</v>
      </c>
    </row>
    <row r="26" spans="2:12" ht="13.5" customHeight="1" x14ac:dyDescent="0.15">
      <c r="B26" s="27"/>
      <c r="D26" s="124" t="s">
        <v>133</v>
      </c>
      <c r="E26" s="122"/>
      <c r="F26" s="122"/>
      <c r="G26" s="122"/>
      <c r="H26" s="122"/>
      <c r="K26" s="57"/>
      <c r="L26" s="240">
        <v>0</v>
      </c>
    </row>
    <row r="27" spans="2:12" ht="13.5" customHeight="1" x14ac:dyDescent="0.15">
      <c r="B27" s="27"/>
      <c r="D27" s="123" t="s">
        <v>122</v>
      </c>
      <c r="E27" s="122"/>
      <c r="F27" s="122"/>
      <c r="G27" s="122"/>
      <c r="H27" s="122"/>
      <c r="K27" s="57"/>
      <c r="L27" s="240">
        <v>0</v>
      </c>
    </row>
    <row r="28" spans="2:12" ht="13.5" customHeight="1" x14ac:dyDescent="0.15">
      <c r="B28" s="27"/>
      <c r="C28" s="1" t="s">
        <v>134</v>
      </c>
      <c r="D28" s="123"/>
      <c r="E28" s="122"/>
      <c r="F28" s="122"/>
      <c r="G28" s="122"/>
      <c r="H28" s="122"/>
      <c r="K28" s="57"/>
      <c r="L28" s="240">
        <v>0</v>
      </c>
    </row>
    <row r="29" spans="2:12" ht="13.5" customHeight="1" x14ac:dyDescent="0.15">
      <c r="B29" s="37" t="s">
        <v>135</v>
      </c>
      <c r="C29" s="53"/>
      <c r="D29" s="125"/>
      <c r="E29" s="126"/>
      <c r="F29" s="126"/>
      <c r="G29" s="126"/>
      <c r="H29" s="126"/>
      <c r="I29" s="53"/>
      <c r="J29" s="53"/>
      <c r="K29" s="54"/>
      <c r="L29" s="178">
        <f>L20+L28-L9-L25</f>
        <v>19877327</v>
      </c>
    </row>
    <row r="30" spans="2:12" ht="13.5" customHeight="1" x14ac:dyDescent="0.15">
      <c r="B30" s="27" t="s">
        <v>136</v>
      </c>
      <c r="D30" s="123"/>
      <c r="E30" s="122"/>
      <c r="F30" s="122"/>
      <c r="G30" s="122"/>
      <c r="H30" s="123"/>
      <c r="K30" s="57"/>
      <c r="L30" s="168"/>
    </row>
    <row r="31" spans="2:12" ht="13.5" customHeight="1" x14ac:dyDescent="0.15">
      <c r="B31" s="27"/>
      <c r="C31" s="1" t="s">
        <v>137</v>
      </c>
      <c r="D31" s="123"/>
      <c r="E31" s="122"/>
      <c r="F31" s="122"/>
      <c r="G31" s="122"/>
      <c r="H31" s="122"/>
      <c r="K31" s="57"/>
      <c r="L31" s="168">
        <f>SUM(L32:L36)</f>
        <v>19000000</v>
      </c>
    </row>
    <row r="32" spans="2:12" ht="13.5" customHeight="1" x14ac:dyDescent="0.15">
      <c r="B32" s="27"/>
      <c r="D32" s="124" t="s">
        <v>138</v>
      </c>
      <c r="E32" s="122"/>
      <c r="F32" s="122"/>
      <c r="G32" s="122"/>
      <c r="H32" s="122"/>
      <c r="K32" s="57"/>
      <c r="L32" s="240">
        <v>0</v>
      </c>
    </row>
    <row r="33" spans="2:12" ht="13.5" customHeight="1" x14ac:dyDescent="0.15">
      <c r="B33" s="27"/>
      <c r="D33" s="124" t="s">
        <v>139</v>
      </c>
      <c r="E33" s="122"/>
      <c r="F33" s="122"/>
      <c r="G33" s="122"/>
      <c r="H33" s="122"/>
      <c r="K33" s="57"/>
      <c r="L33" s="240">
        <v>19000000</v>
      </c>
    </row>
    <row r="34" spans="2:12" ht="13.5" customHeight="1" x14ac:dyDescent="0.15">
      <c r="B34" s="27"/>
      <c r="D34" s="124" t="s">
        <v>140</v>
      </c>
      <c r="E34" s="122"/>
      <c r="F34" s="122"/>
      <c r="G34" s="122"/>
      <c r="H34" s="122"/>
      <c r="K34" s="57"/>
      <c r="L34" s="240">
        <v>0</v>
      </c>
    </row>
    <row r="35" spans="2:12" ht="13.5" customHeight="1" x14ac:dyDescent="0.15">
      <c r="B35" s="27"/>
      <c r="D35" s="124" t="s">
        <v>141</v>
      </c>
      <c r="E35" s="122"/>
      <c r="F35" s="122"/>
      <c r="G35" s="122"/>
      <c r="H35" s="122"/>
      <c r="K35" s="57"/>
      <c r="L35" s="240">
        <v>0</v>
      </c>
    </row>
    <row r="36" spans="2:12" ht="13.5" customHeight="1" x14ac:dyDescent="0.15">
      <c r="B36" s="27"/>
      <c r="D36" s="123" t="s">
        <v>122</v>
      </c>
      <c r="E36" s="122"/>
      <c r="F36" s="122"/>
      <c r="G36" s="122"/>
      <c r="H36" s="122"/>
      <c r="K36" s="57"/>
      <c r="L36" s="240">
        <v>0</v>
      </c>
    </row>
    <row r="37" spans="2:12" ht="13.5" customHeight="1" x14ac:dyDescent="0.15">
      <c r="B37" s="27"/>
      <c r="C37" s="1" t="s">
        <v>142</v>
      </c>
      <c r="D37" s="123"/>
      <c r="E37" s="122"/>
      <c r="F37" s="122"/>
      <c r="G37" s="122"/>
      <c r="H37" s="123"/>
      <c r="K37" s="57"/>
      <c r="L37" s="168">
        <f>SUM(L38:L42)</f>
        <v>0</v>
      </c>
    </row>
    <row r="38" spans="2:12" ht="13.5" customHeight="1" x14ac:dyDescent="0.15">
      <c r="B38" s="27"/>
      <c r="D38" s="124" t="s">
        <v>129</v>
      </c>
      <c r="E38" s="122"/>
      <c r="F38" s="122"/>
      <c r="G38" s="122"/>
      <c r="H38" s="123"/>
      <c r="K38" s="57"/>
      <c r="L38" s="240">
        <v>0</v>
      </c>
    </row>
    <row r="39" spans="2:12" ht="13.5" customHeight="1" x14ac:dyDescent="0.15">
      <c r="B39" s="27"/>
      <c r="D39" s="124" t="s">
        <v>143</v>
      </c>
      <c r="E39" s="122"/>
      <c r="F39" s="122"/>
      <c r="G39" s="122"/>
      <c r="H39" s="123"/>
      <c r="K39" s="57"/>
      <c r="L39" s="240">
        <v>0</v>
      </c>
    </row>
    <row r="40" spans="2:12" ht="13.5" customHeight="1" x14ac:dyDescent="0.15">
      <c r="B40" s="27"/>
      <c r="D40" s="124" t="s">
        <v>144</v>
      </c>
      <c r="E40" s="122"/>
      <c r="G40" s="122"/>
      <c r="H40" s="122"/>
      <c r="K40" s="57"/>
      <c r="L40" s="240">
        <v>0</v>
      </c>
    </row>
    <row r="41" spans="2:12" ht="13.5" customHeight="1" x14ac:dyDescent="0.15">
      <c r="B41" s="27"/>
      <c r="D41" s="124" t="s">
        <v>145</v>
      </c>
      <c r="E41" s="122"/>
      <c r="G41" s="122"/>
      <c r="H41" s="122"/>
      <c r="K41" s="57"/>
      <c r="L41" s="240">
        <v>0</v>
      </c>
    </row>
    <row r="42" spans="2:12" ht="13.5" customHeight="1" x14ac:dyDescent="0.15">
      <c r="B42" s="27"/>
      <c r="D42" s="123" t="s">
        <v>131</v>
      </c>
      <c r="E42" s="122"/>
      <c r="F42" s="122"/>
      <c r="G42" s="122"/>
      <c r="H42" s="122"/>
      <c r="K42" s="57"/>
      <c r="L42" s="240">
        <v>0</v>
      </c>
    </row>
    <row r="43" spans="2:12" ht="13.5" customHeight="1" x14ac:dyDescent="0.15">
      <c r="B43" s="37" t="s">
        <v>146</v>
      </c>
      <c r="C43" s="53"/>
      <c r="D43" s="125"/>
      <c r="E43" s="126"/>
      <c r="F43" s="126"/>
      <c r="G43" s="126"/>
      <c r="H43" s="126"/>
      <c r="I43" s="53"/>
      <c r="J43" s="53"/>
      <c r="K43" s="54"/>
      <c r="L43" s="178">
        <f>L37-L31</f>
        <v>-19000000</v>
      </c>
    </row>
    <row r="44" spans="2:12" ht="13.5" customHeight="1" x14ac:dyDescent="0.15">
      <c r="B44" s="27" t="s">
        <v>147</v>
      </c>
      <c r="D44" s="123"/>
      <c r="E44" s="122"/>
      <c r="F44" s="122"/>
      <c r="G44" s="122"/>
      <c r="H44" s="122"/>
      <c r="K44" s="57"/>
      <c r="L44" s="168"/>
    </row>
    <row r="45" spans="2:12" ht="13.5" customHeight="1" x14ac:dyDescent="0.15">
      <c r="B45" s="27"/>
      <c r="C45" s="1" t="s">
        <v>148</v>
      </c>
      <c r="D45" s="123"/>
      <c r="E45" s="122"/>
      <c r="F45" s="122"/>
      <c r="G45" s="122"/>
      <c r="H45" s="122"/>
      <c r="K45" s="57"/>
      <c r="L45" s="168">
        <f>L46+L47</f>
        <v>0</v>
      </c>
    </row>
    <row r="46" spans="2:12" ht="13.5" customHeight="1" x14ac:dyDescent="0.15">
      <c r="B46" s="27"/>
      <c r="D46" s="124" t="s">
        <v>149</v>
      </c>
      <c r="E46" s="122"/>
      <c r="F46" s="122"/>
      <c r="G46" s="122"/>
      <c r="H46" s="122"/>
      <c r="K46" s="57"/>
      <c r="L46" s="240">
        <v>0</v>
      </c>
    </row>
    <row r="47" spans="2:12" ht="13.5" customHeight="1" x14ac:dyDescent="0.15">
      <c r="B47" s="27"/>
      <c r="D47" s="123" t="s">
        <v>122</v>
      </c>
      <c r="E47" s="122"/>
      <c r="F47" s="122"/>
      <c r="G47" s="122"/>
      <c r="H47" s="122"/>
      <c r="K47" s="57"/>
      <c r="L47" s="240">
        <v>0</v>
      </c>
    </row>
    <row r="48" spans="2:12" ht="13.5" customHeight="1" x14ac:dyDescent="0.15">
      <c r="B48" s="27"/>
      <c r="C48" s="1" t="s">
        <v>150</v>
      </c>
      <c r="D48" s="123"/>
      <c r="E48" s="122"/>
      <c r="F48" s="122"/>
      <c r="G48" s="122"/>
      <c r="H48" s="122"/>
      <c r="K48" s="57"/>
      <c r="L48" s="168">
        <f>L49+L50</f>
        <v>0</v>
      </c>
    </row>
    <row r="49" spans="2:12" ht="13.5" customHeight="1" x14ac:dyDescent="0.15">
      <c r="B49" s="27"/>
      <c r="D49" s="124" t="s">
        <v>151</v>
      </c>
      <c r="E49" s="122"/>
      <c r="F49" s="122"/>
      <c r="G49" s="122"/>
      <c r="H49" s="118"/>
      <c r="K49" s="57"/>
      <c r="L49" s="240">
        <v>0</v>
      </c>
    </row>
    <row r="50" spans="2:12" ht="13.5" customHeight="1" x14ac:dyDescent="0.15">
      <c r="B50" s="27"/>
      <c r="D50" s="123" t="s">
        <v>131</v>
      </c>
      <c r="E50" s="122"/>
      <c r="F50" s="122"/>
      <c r="G50" s="122"/>
      <c r="H50" s="127"/>
      <c r="K50" s="57"/>
      <c r="L50" s="240">
        <v>0</v>
      </c>
    </row>
    <row r="51" spans="2:12" ht="13.5" customHeight="1" x14ac:dyDescent="0.15">
      <c r="B51" s="37" t="s">
        <v>152</v>
      </c>
      <c r="C51" s="53"/>
      <c r="D51" s="125"/>
      <c r="E51" s="126"/>
      <c r="F51" s="126"/>
      <c r="G51" s="126"/>
      <c r="H51" s="128"/>
      <c r="I51" s="53"/>
      <c r="J51" s="53"/>
      <c r="K51" s="54"/>
      <c r="L51" s="178">
        <f>L48-L45</f>
        <v>0</v>
      </c>
    </row>
    <row r="52" spans="2:12" ht="13.5" customHeight="1" x14ac:dyDescent="0.15">
      <c r="B52" s="275" t="s">
        <v>153</v>
      </c>
      <c r="C52" s="276"/>
      <c r="D52" s="276"/>
      <c r="E52" s="276"/>
      <c r="F52" s="276"/>
      <c r="G52" s="276"/>
      <c r="H52" s="276"/>
      <c r="I52" s="276"/>
      <c r="J52" s="276"/>
      <c r="K52" s="277"/>
      <c r="L52" s="173">
        <f>L29+L43+L51</f>
        <v>877327</v>
      </c>
    </row>
    <row r="53" spans="2:12" ht="13.5" customHeight="1" thickBot="1" x14ac:dyDescent="0.2">
      <c r="B53" s="278" t="s">
        <v>154</v>
      </c>
      <c r="C53" s="279"/>
      <c r="D53" s="279"/>
      <c r="E53" s="279"/>
      <c r="F53" s="279"/>
      <c r="G53" s="279"/>
      <c r="H53" s="279"/>
      <c r="I53" s="279"/>
      <c r="J53" s="279"/>
      <c r="K53" s="280"/>
      <c r="L53" s="240">
        <v>3863665</v>
      </c>
    </row>
    <row r="54" spans="2:12" ht="13.5" customHeight="1" thickBot="1" x14ac:dyDescent="0.2">
      <c r="B54" s="281" t="s">
        <v>155</v>
      </c>
      <c r="C54" s="282"/>
      <c r="D54" s="282"/>
      <c r="E54" s="282"/>
      <c r="F54" s="282"/>
      <c r="G54" s="282"/>
      <c r="H54" s="282"/>
      <c r="I54" s="282"/>
      <c r="J54" s="282"/>
      <c r="K54" s="283"/>
      <c r="L54" s="229">
        <f>L52+L53</f>
        <v>4740992</v>
      </c>
    </row>
    <row r="55" spans="2:12" ht="13.5" customHeight="1" thickBot="1" x14ac:dyDescent="0.2">
      <c r="B55" s="129"/>
      <c r="C55" s="129"/>
      <c r="D55" s="129"/>
      <c r="E55" s="129"/>
      <c r="F55" s="129"/>
      <c r="G55" s="129"/>
      <c r="H55" s="129"/>
      <c r="I55" s="129"/>
      <c r="J55" s="129"/>
      <c r="K55" s="129"/>
      <c r="L55" s="111"/>
    </row>
    <row r="56" spans="2:12" ht="13.5" customHeight="1" x14ac:dyDescent="0.15">
      <c r="B56" s="130" t="s">
        <v>156</v>
      </c>
      <c r="C56" s="131"/>
      <c r="D56" s="131"/>
      <c r="E56" s="131"/>
      <c r="F56" s="131"/>
      <c r="G56" s="131"/>
      <c r="H56" s="131"/>
      <c r="I56" s="131"/>
      <c r="J56" s="131"/>
      <c r="K56" s="131"/>
      <c r="L56" s="243">
        <v>21819</v>
      </c>
    </row>
    <row r="57" spans="2:12" ht="13.5" customHeight="1" x14ac:dyDescent="0.15">
      <c r="B57" s="132" t="s">
        <v>157</v>
      </c>
      <c r="C57" s="133"/>
      <c r="D57" s="133"/>
      <c r="E57" s="133"/>
      <c r="F57" s="133"/>
      <c r="G57" s="133"/>
      <c r="H57" s="133"/>
      <c r="I57" s="133"/>
      <c r="J57" s="133"/>
      <c r="K57" s="133"/>
      <c r="L57" s="248">
        <v>-21819</v>
      </c>
    </row>
    <row r="58" spans="2:12" ht="13.5" customHeight="1" thickBot="1" x14ac:dyDescent="0.2">
      <c r="B58" s="134" t="s">
        <v>158</v>
      </c>
      <c r="C58" s="135"/>
      <c r="D58" s="135"/>
      <c r="E58" s="135"/>
      <c r="F58" s="135"/>
      <c r="G58" s="135"/>
      <c r="H58" s="135"/>
      <c r="I58" s="135"/>
      <c r="J58" s="135"/>
      <c r="K58" s="135"/>
      <c r="L58" s="231">
        <f>L56+L57</f>
        <v>0</v>
      </c>
    </row>
    <row r="59" spans="2:12" ht="13.5" customHeight="1" thickBot="1" x14ac:dyDescent="0.2">
      <c r="B59" s="136" t="s">
        <v>159</v>
      </c>
      <c r="C59" s="93"/>
      <c r="D59" s="137"/>
      <c r="E59" s="138"/>
      <c r="F59" s="138"/>
      <c r="G59" s="138"/>
      <c r="H59" s="138"/>
      <c r="I59" s="93"/>
      <c r="J59" s="93"/>
      <c r="K59" s="93"/>
      <c r="L59" s="229">
        <f>L54+L58</f>
        <v>4740992</v>
      </c>
    </row>
    <row r="60" spans="2:12" ht="3" customHeight="1" x14ac:dyDescent="0.15">
      <c r="B60" s="3"/>
      <c r="C60" s="3"/>
      <c r="D60" s="9"/>
      <c r="E60" s="100"/>
      <c r="F60" s="100"/>
      <c r="G60" s="100"/>
      <c r="H60" s="99"/>
    </row>
    <row r="61" spans="2:12" ht="13.5" customHeight="1" x14ac:dyDescent="0.15">
      <c r="B61" s="3"/>
      <c r="C61" s="3"/>
      <c r="D61" s="9"/>
      <c r="E61" s="100"/>
      <c r="F61" s="100"/>
      <c r="G61" s="100"/>
      <c r="H61" s="101"/>
    </row>
    <row r="62" spans="2:12" ht="13.5" customHeight="1" x14ac:dyDescent="0.15">
      <c r="B62" s="3"/>
      <c r="C62" s="3"/>
      <c r="D62" s="9"/>
      <c r="E62" s="100"/>
      <c r="F62" s="100"/>
      <c r="G62" s="100"/>
      <c r="H62" s="100"/>
    </row>
    <row r="63" spans="2:12" ht="13.5" customHeight="1" x14ac:dyDescent="0.15">
      <c r="B63" s="3"/>
      <c r="C63" s="3"/>
      <c r="D63" s="9"/>
      <c r="E63" s="100"/>
      <c r="F63" s="100"/>
      <c r="G63" s="100"/>
      <c r="H63" s="100"/>
    </row>
    <row r="64" spans="2:12" ht="13.5" customHeight="1" x14ac:dyDescent="0.15">
      <c r="B64" s="3"/>
      <c r="C64" s="3"/>
      <c r="D64" s="9"/>
      <c r="E64" s="100"/>
      <c r="F64" s="100"/>
      <c r="G64" s="100"/>
      <c r="H64" s="100"/>
    </row>
    <row r="65" spans="1:11" ht="13.5" customHeight="1" x14ac:dyDescent="0.15">
      <c r="B65" s="3"/>
      <c r="C65" s="3"/>
      <c r="D65" s="100"/>
      <c r="E65" s="3"/>
      <c r="F65" s="3"/>
      <c r="G65" s="100"/>
      <c r="H65" s="100"/>
    </row>
    <row r="66" spans="1:11" ht="13.5" customHeight="1" x14ac:dyDescent="0.15">
      <c r="B66" s="3"/>
      <c r="C66" s="3"/>
      <c r="D66" s="9"/>
      <c r="E66" s="100"/>
      <c r="F66" s="100"/>
      <c r="G66" s="100"/>
      <c r="H66" s="100"/>
    </row>
    <row r="67" spans="1:11" ht="13.5" customHeight="1" x14ac:dyDescent="0.15">
      <c r="B67" s="3"/>
      <c r="C67" s="3"/>
      <c r="D67" s="9"/>
      <c r="E67" s="100"/>
      <c r="F67" s="100"/>
      <c r="G67" s="100"/>
      <c r="H67" s="100"/>
    </row>
    <row r="68" spans="1:11" ht="13.5" customHeight="1" x14ac:dyDescent="0.15">
      <c r="B68" s="3"/>
      <c r="C68" s="3"/>
      <c r="D68" s="9"/>
      <c r="E68" s="100"/>
      <c r="F68" s="100"/>
      <c r="G68" s="100"/>
      <c r="H68" s="100"/>
    </row>
    <row r="69" spans="1:11" ht="13.5" customHeight="1" x14ac:dyDescent="0.15">
      <c r="B69" s="3"/>
      <c r="C69" s="3"/>
      <c r="D69" s="9"/>
      <c r="E69" s="100"/>
      <c r="F69" s="100"/>
      <c r="G69" s="100"/>
      <c r="H69" s="100"/>
    </row>
    <row r="70" spans="1:11" ht="13.5" customHeight="1" x14ac:dyDescent="0.15">
      <c r="B70" s="3"/>
      <c r="C70" s="3"/>
      <c r="D70" s="9"/>
      <c r="E70" s="100"/>
      <c r="F70" s="100"/>
      <c r="G70" s="100"/>
      <c r="H70" s="100"/>
    </row>
    <row r="71" spans="1:11" ht="13.5" customHeight="1" x14ac:dyDescent="0.15">
      <c r="B71" s="3"/>
      <c r="C71" s="3"/>
      <c r="D71" s="9"/>
      <c r="E71" s="100"/>
      <c r="F71" s="100"/>
      <c r="G71" s="100"/>
      <c r="H71" s="100"/>
    </row>
    <row r="72" spans="1:11" ht="13.5" customHeight="1" x14ac:dyDescent="0.15">
      <c r="B72" s="5"/>
      <c r="C72" s="5"/>
      <c r="D72" s="5"/>
      <c r="E72" s="5"/>
      <c r="F72" s="5"/>
      <c r="G72" s="5"/>
      <c r="H72" s="5"/>
      <c r="I72" s="5"/>
      <c r="J72" s="5"/>
      <c r="K72" s="5"/>
    </row>
    <row r="73" spans="1:11" ht="13.5" customHeight="1" x14ac:dyDescent="0.15"/>
    <row r="74" spans="1:11" ht="13.5" customHeight="1" x14ac:dyDescent="0.15"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 ht="13.5" customHeight="1" x14ac:dyDescent="0.15">
      <c r="A75" s="5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s="5" customFormat="1" ht="13.5" customHeight="1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5" customHeight="1" x14ac:dyDescent="0.15">
      <c r="A77" s="3"/>
    </row>
    <row r="78" spans="1:11" s="3" customFormat="1" ht="18" customHeight="1" x14ac:dyDescent="0.15"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s="3" customFormat="1" ht="18" customHeight="1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</sheetData>
  <sheetProtection sheet="1" objects="1" scenarios="1"/>
  <mergeCells count="9">
    <mergeCell ref="B52:K52"/>
    <mergeCell ref="B53:K53"/>
    <mergeCell ref="B54:K54"/>
    <mergeCell ref="B1:L1"/>
    <mergeCell ref="B2:L2"/>
    <mergeCell ref="B6:K7"/>
    <mergeCell ref="L6:L7"/>
    <mergeCell ref="B3:M3"/>
    <mergeCell ref="B4:M4"/>
  </mergeCells>
  <phoneticPr fontId="3"/>
  <printOptions horizontalCentered="1"/>
  <pageMargins left="0.19685039370078741" right="0.19685039370078741" top="0.11811023622047245" bottom="0.19685039370078741" header="0.35433070866141736" footer="0.31496062992125984"/>
  <pageSetup paperSize="9" scale="105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DDF9A-3F4E-48A4-9C6A-17247493FDFE}">
  <dimension ref="A1:Z282"/>
  <sheetViews>
    <sheetView showGridLines="0" view="pageBreakPreview" zoomScaleNormal="100" zoomScaleSheetLayoutView="100" workbookViewId="0">
      <selection activeCell="U19" sqref="U19"/>
    </sheetView>
  </sheetViews>
  <sheetFormatPr defaultColWidth="9" defaultRowHeight="18" customHeight="1" x14ac:dyDescent="0.15"/>
  <cols>
    <col min="1" max="1" width="0.625" style="1" customWidth="1"/>
    <col min="2" max="12" width="2.125" style="1" customWidth="1"/>
    <col min="13" max="13" width="16.625" style="1" customWidth="1"/>
    <col min="14" max="14" width="15" style="1" customWidth="1"/>
    <col min="15" max="16" width="2.125" style="1" customWidth="1"/>
    <col min="17" max="24" width="3.75" style="1" customWidth="1"/>
    <col min="25" max="25" width="5.75" style="1" customWidth="1"/>
    <col min="26" max="26" width="15" style="1" customWidth="1"/>
    <col min="27" max="27" width="0.625" style="1" customWidth="1"/>
    <col min="28" max="16384" width="9" style="1"/>
  </cols>
  <sheetData>
    <row r="1" spans="1:26" ht="18" customHeight="1" x14ac:dyDescent="0.15">
      <c r="B1" s="249" t="s">
        <v>160</v>
      </c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</row>
    <row r="2" spans="1:26" ht="23.25" customHeight="1" x14ac:dyDescent="0.2">
      <c r="A2" s="2"/>
      <c r="B2" s="250" t="str">
        <f>BS!B2</f>
        <v>一般会計等貸借対照表</v>
      </c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</row>
    <row r="3" spans="1:26" ht="15.75" customHeight="1" x14ac:dyDescent="0.15">
      <c r="B3" s="251" t="str">
        <f>BS!B3</f>
        <v>（令和３年３月31日現在）</v>
      </c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1"/>
      <c r="V3" s="251"/>
      <c r="W3" s="251"/>
      <c r="X3" s="251"/>
      <c r="Y3" s="251"/>
      <c r="Z3" s="251"/>
    </row>
    <row r="4" spans="1:26" s="3" customFormat="1" ht="15.75" customHeight="1" thickBot="1" x14ac:dyDescent="0.2">
      <c r="B4"/>
      <c r="Z4" s="107" t="s">
        <v>189</v>
      </c>
    </row>
    <row r="5" spans="1:26" s="4" customFormat="1" ht="14.25" customHeight="1" thickBot="1" x14ac:dyDescent="0.2">
      <c r="B5" s="252" t="s">
        <v>1</v>
      </c>
      <c r="C5" s="253"/>
      <c r="D5" s="253"/>
      <c r="E5" s="253"/>
      <c r="F5" s="253"/>
      <c r="G5" s="253"/>
      <c r="H5" s="253"/>
      <c r="I5" s="254"/>
      <c r="J5" s="254"/>
      <c r="K5" s="254"/>
      <c r="L5" s="254"/>
      <c r="M5" s="254"/>
      <c r="N5" s="219" t="s">
        <v>2</v>
      </c>
      <c r="O5" s="253" t="s">
        <v>1</v>
      </c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19" t="s">
        <v>2</v>
      </c>
    </row>
    <row r="6" spans="1:26" ht="14.85" customHeight="1" x14ac:dyDescent="0.15">
      <c r="B6" s="146" t="s">
        <v>3</v>
      </c>
      <c r="C6" s="10"/>
      <c r="D6" s="139"/>
      <c r="E6" s="147"/>
      <c r="F6" s="147"/>
      <c r="G6" s="147"/>
      <c r="H6" s="147"/>
      <c r="I6" s="10"/>
      <c r="J6" s="10"/>
      <c r="K6" s="10"/>
      <c r="L6" s="10"/>
      <c r="M6" s="10"/>
      <c r="N6" s="224"/>
      <c r="O6" s="123" t="s">
        <v>4</v>
      </c>
      <c r="P6" s="123"/>
      <c r="Q6" s="123"/>
      <c r="R6" s="123"/>
      <c r="S6" s="123"/>
      <c r="T6" s="123"/>
      <c r="Z6" s="224"/>
    </row>
    <row r="7" spans="1:26" ht="14.85" customHeight="1" x14ac:dyDescent="0.15">
      <c r="B7" s="148"/>
      <c r="C7" s="139" t="s">
        <v>5</v>
      </c>
      <c r="D7" s="139"/>
      <c r="E7" s="139"/>
      <c r="F7" s="139"/>
      <c r="G7" s="139"/>
      <c r="H7" s="139"/>
      <c r="I7" s="10"/>
      <c r="J7" s="10"/>
      <c r="K7" s="10"/>
      <c r="L7" s="10"/>
      <c r="M7" s="10"/>
      <c r="N7" s="221">
        <f>IF(AND(BS!N7/1000&lt;0,BS!N7/1000&gt;-0.5),"△0",IF(AND(BS!N7/1000&gt;0,BS!N7/1000&lt;0.5),"0",ROUND(BS!N7/1000,0)))</f>
        <v>342067</v>
      </c>
      <c r="O7" s="123"/>
      <c r="P7" s="139" t="s">
        <v>6</v>
      </c>
      <c r="Q7" s="139"/>
      <c r="R7" s="139"/>
      <c r="S7" s="139"/>
      <c r="T7" s="139"/>
      <c r="U7" s="10"/>
      <c r="V7" s="10"/>
      <c r="W7" s="10"/>
      <c r="X7" s="10"/>
      <c r="Y7" s="10"/>
      <c r="Z7" s="221">
        <f>IF(AND(BS!Z7/1000&lt;0,BS!Z7/1000&gt;-0.5),"△0",IF(AND(BS!Z7/1000&gt;0,BS!Z7/1000&lt;0.5),"0",ROUND(BS!Z7/1000,0)))</f>
        <v>102342</v>
      </c>
    </row>
    <row r="8" spans="1:26" ht="14.85" customHeight="1" x14ac:dyDescent="0.15">
      <c r="B8" s="148"/>
      <c r="C8" s="139"/>
      <c r="D8" s="139" t="s">
        <v>7</v>
      </c>
      <c r="E8" s="139"/>
      <c r="F8" s="139"/>
      <c r="G8" s="139"/>
      <c r="H8" s="139"/>
      <c r="I8" s="10"/>
      <c r="J8" s="10"/>
      <c r="K8" s="10"/>
      <c r="L8" s="10"/>
      <c r="M8" s="10"/>
      <c r="N8" s="221">
        <f>IF(AND(BS!N8/1000&lt;0,BS!N8/1000&gt;-0.5),"△0",IF(AND(BS!N8/1000&gt;0,BS!N8/1000&lt;0.5),"0",ROUND(BS!N8/1000,0)))</f>
        <v>310034</v>
      </c>
      <c r="O8" s="123"/>
      <c r="P8" s="139"/>
      <c r="Q8" s="139" t="s">
        <v>8</v>
      </c>
      <c r="R8" s="139"/>
      <c r="S8" s="139"/>
      <c r="T8" s="139"/>
      <c r="U8" s="10"/>
      <c r="V8" s="10"/>
      <c r="W8" s="10"/>
      <c r="X8" s="10"/>
      <c r="Y8" s="10"/>
      <c r="Z8" s="221">
        <f>IF(AND(BS!Z8/1000&lt;0,BS!Z8/1000&gt;-0.5),"△0",IF(AND(BS!Z8/1000&gt;0,BS!Z8/1000&lt;0.5),"0",ROUND(BS!Z8/1000,0)))</f>
        <v>6790</v>
      </c>
    </row>
    <row r="9" spans="1:26" ht="14.85" customHeight="1" x14ac:dyDescent="0.15">
      <c r="B9" s="148"/>
      <c r="C9" s="139"/>
      <c r="D9" s="139"/>
      <c r="E9" s="139" t="s">
        <v>9</v>
      </c>
      <c r="F9" s="139"/>
      <c r="G9" s="139"/>
      <c r="H9" s="139"/>
      <c r="I9" s="10"/>
      <c r="J9" s="10"/>
      <c r="K9" s="10"/>
      <c r="L9" s="10"/>
      <c r="M9" s="10"/>
      <c r="N9" s="221">
        <f>IF(AND(BS!N9/1000&lt;0,BS!N9/1000&gt;-0.5),"△0",IF(AND(BS!N9/1000&gt;0,BS!N9/1000&lt;0.5),"0",ROUND(BS!N9/1000,0)))</f>
        <v>307316</v>
      </c>
      <c r="O9" s="123"/>
      <c r="P9" s="139"/>
      <c r="Q9" s="140" t="s">
        <v>10</v>
      </c>
      <c r="R9" s="139"/>
      <c r="S9" s="139"/>
      <c r="T9" s="139"/>
      <c r="U9" s="10"/>
      <c r="V9" s="10"/>
      <c r="W9" s="10"/>
      <c r="X9" s="10"/>
      <c r="Y9" s="10"/>
      <c r="Z9" s="221">
        <f>IF(AND(BS!Z9/1000&lt;0,BS!Z9/1000&gt;-0.5),"△0",IF(AND(BS!Z9/1000&gt;0,BS!Z9/1000&lt;0.5),"0",ROUND(BS!Z9/1000,0)))</f>
        <v>0</v>
      </c>
    </row>
    <row r="10" spans="1:26" ht="14.85" customHeight="1" x14ac:dyDescent="0.15">
      <c r="B10" s="148"/>
      <c r="C10" s="139"/>
      <c r="D10" s="139"/>
      <c r="E10" s="139"/>
      <c r="F10" s="139" t="s">
        <v>11</v>
      </c>
      <c r="G10" s="139"/>
      <c r="H10" s="139"/>
      <c r="I10" s="10"/>
      <c r="J10" s="10"/>
      <c r="K10" s="10"/>
      <c r="L10" s="10"/>
      <c r="M10" s="10"/>
      <c r="N10" s="221">
        <f>IF(AND(BS!N10/1000&lt;0,BS!N10/1000&gt;-0.5),"△0",IF(AND(BS!N10/1000&gt;0,BS!N10/1000&lt;0.5),"0",ROUND(BS!N10/1000,0)))</f>
        <v>214487</v>
      </c>
      <c r="O10" s="123"/>
      <c r="P10" s="139"/>
      <c r="Q10" s="139" t="s">
        <v>12</v>
      </c>
      <c r="R10" s="139"/>
      <c r="S10" s="139"/>
      <c r="T10" s="139"/>
      <c r="U10" s="10"/>
      <c r="V10" s="10"/>
      <c r="W10" s="10"/>
      <c r="X10" s="10"/>
      <c r="Y10" s="10"/>
      <c r="Z10" s="221">
        <f>IF(AND(BS!Z10/1000&lt;0,BS!Z10/1000&gt;-0.5),"△0",IF(AND(BS!Z10/1000&gt;0,BS!Z10/1000&lt;0.5),"0",ROUND(BS!Z10/1000,0)))</f>
        <v>95552</v>
      </c>
    </row>
    <row r="11" spans="1:26" ht="14.85" customHeight="1" x14ac:dyDescent="0.15">
      <c r="B11" s="148"/>
      <c r="C11" s="139"/>
      <c r="D11" s="139"/>
      <c r="E11" s="139"/>
      <c r="F11" s="139" t="s">
        <v>13</v>
      </c>
      <c r="G11" s="139"/>
      <c r="H11" s="139"/>
      <c r="I11" s="10"/>
      <c r="J11" s="10"/>
      <c r="K11" s="10"/>
      <c r="L11" s="10"/>
      <c r="M11" s="10"/>
      <c r="N11" s="221">
        <f>IF(AND(BS!N11/1000&lt;0,BS!N11/1000&gt;-0.5),"△0",IF(AND(BS!N11/1000&gt;0,BS!N11/1000&lt;0.5),"0",ROUND(BS!N11/1000,0)))</f>
        <v>0</v>
      </c>
      <c r="O11" s="123"/>
      <c r="P11" s="139"/>
      <c r="Q11" s="139" t="s">
        <v>14</v>
      </c>
      <c r="R11" s="139"/>
      <c r="S11" s="139"/>
      <c r="T11" s="139"/>
      <c r="U11" s="10"/>
      <c r="V11" s="10"/>
      <c r="W11" s="10"/>
      <c r="X11" s="10"/>
      <c r="Y11" s="10"/>
      <c r="Z11" s="221">
        <f>IF(AND(BS!Z11/1000&lt;0,BS!Z11/1000&gt;-0.5),"△0",IF(AND(BS!Z11/1000&gt;0,BS!Z11/1000&lt;0.5),"0",ROUND(BS!Z11/1000,0)))</f>
        <v>0</v>
      </c>
    </row>
    <row r="12" spans="1:26" ht="14.85" customHeight="1" x14ac:dyDescent="0.15">
      <c r="B12" s="148"/>
      <c r="C12" s="139"/>
      <c r="D12" s="139"/>
      <c r="E12" s="139"/>
      <c r="F12" s="139" t="s">
        <v>15</v>
      </c>
      <c r="G12" s="139"/>
      <c r="H12" s="139"/>
      <c r="I12" s="10"/>
      <c r="J12" s="10"/>
      <c r="K12" s="10"/>
      <c r="L12" s="10"/>
      <c r="M12" s="10"/>
      <c r="N12" s="221">
        <f>IF(AND(BS!N12/1000&lt;0,BS!N12/1000&gt;-0.5),"△0",IF(AND(BS!N12/1000&gt;0,BS!N12/1000&lt;0.5),"0",ROUND(BS!N12/1000,0)))</f>
        <v>1476939</v>
      </c>
      <c r="O12" s="123"/>
      <c r="P12" s="123"/>
      <c r="Q12" s="139" t="s">
        <v>16</v>
      </c>
      <c r="R12" s="139"/>
      <c r="S12" s="139"/>
      <c r="T12" s="139"/>
      <c r="U12" s="10"/>
      <c r="V12" s="10"/>
      <c r="W12" s="10"/>
      <c r="X12" s="10"/>
      <c r="Y12" s="10"/>
      <c r="Z12" s="221">
        <f>IF(AND(BS!Z12/1000&lt;0,BS!Z12/1000&gt;-0.5),"△0",IF(AND(BS!Z12/1000&gt;0,BS!Z12/1000&lt;0.5),"0",ROUND(BS!Z12/1000,0)))</f>
        <v>0</v>
      </c>
    </row>
    <row r="13" spans="1:26" ht="14.85" customHeight="1" x14ac:dyDescent="0.15">
      <c r="B13" s="148"/>
      <c r="C13" s="139"/>
      <c r="D13" s="139"/>
      <c r="E13" s="139"/>
      <c r="F13" s="139" t="s">
        <v>17</v>
      </c>
      <c r="G13" s="139"/>
      <c r="H13" s="139"/>
      <c r="I13" s="10"/>
      <c r="J13" s="10"/>
      <c r="K13" s="10"/>
      <c r="L13" s="10"/>
      <c r="M13" s="10"/>
      <c r="N13" s="221">
        <f>IF(AND(BS!N13/1000&lt;0,BS!N13/1000&gt;-0.5),"△0",IF(AND(BS!N13/1000&gt;0,BS!N13/1000&lt;0.5),"0",ROUND(BS!N13/1000,0)))</f>
        <v>-1391483</v>
      </c>
      <c r="O13" s="123"/>
      <c r="P13" s="139" t="s">
        <v>161</v>
      </c>
      <c r="Q13" s="139"/>
      <c r="R13" s="139"/>
      <c r="S13" s="139"/>
      <c r="T13" s="139"/>
      <c r="U13" s="10"/>
      <c r="V13" s="10"/>
      <c r="W13" s="10"/>
      <c r="X13" s="10"/>
      <c r="Y13" s="10"/>
      <c r="Z13" s="221">
        <f>IF(AND(BS!Z13/1000&lt;0,BS!Z13/1000&gt;-0.5),"△0",IF(AND(BS!Z13/1000&gt;0,BS!Z13/1000&lt;0.5),"0",ROUND(BS!Z13/1000,0)))</f>
        <v>6291</v>
      </c>
    </row>
    <row r="14" spans="1:26" ht="14.85" customHeight="1" x14ac:dyDescent="0.15">
      <c r="B14" s="148"/>
      <c r="C14" s="139"/>
      <c r="D14" s="139"/>
      <c r="E14" s="139"/>
      <c r="F14" s="139" t="s">
        <v>18</v>
      </c>
      <c r="G14" s="139"/>
      <c r="H14" s="139"/>
      <c r="I14" s="10"/>
      <c r="J14" s="10"/>
      <c r="K14" s="10"/>
      <c r="L14" s="10"/>
      <c r="M14" s="10"/>
      <c r="N14" s="221">
        <f>IF(AND(BS!N14/1000&lt;0,BS!N14/1000&gt;-0.5),"△0",IF(AND(BS!N14/1000&gt;0,BS!N14/1000&lt;0.5),"0",ROUND(BS!N14/1000,0)))</f>
        <v>25058</v>
      </c>
      <c r="O14" s="123"/>
      <c r="P14" s="123"/>
      <c r="Q14" s="140" t="s">
        <v>19</v>
      </c>
      <c r="R14" s="139"/>
      <c r="S14" s="139"/>
      <c r="T14" s="139"/>
      <c r="U14" s="10"/>
      <c r="V14" s="10"/>
      <c r="W14" s="10"/>
      <c r="X14" s="10"/>
      <c r="Y14" s="10"/>
      <c r="Z14" s="221">
        <f>IF(AND(BS!Z14/1000&lt;0,BS!Z14/1000&gt;-0.5),"△0",IF(AND(BS!Z14/1000&gt;0,BS!Z14/1000&lt;0.5),"0",ROUND(BS!Z14/1000,0)))</f>
        <v>610</v>
      </c>
    </row>
    <row r="15" spans="1:26" ht="14.85" customHeight="1" x14ac:dyDescent="0.15">
      <c r="B15" s="148"/>
      <c r="C15" s="139"/>
      <c r="D15" s="139"/>
      <c r="E15" s="139"/>
      <c r="F15" s="139" t="s">
        <v>20</v>
      </c>
      <c r="G15" s="139"/>
      <c r="H15" s="139"/>
      <c r="I15" s="10"/>
      <c r="J15" s="10"/>
      <c r="K15" s="10"/>
      <c r="L15" s="10"/>
      <c r="M15" s="10"/>
      <c r="N15" s="221">
        <f>IF(AND(BS!N15/1000&lt;0,BS!N15/1000&gt;-0.5),"△0",IF(AND(BS!N15/1000&gt;0,BS!N15/1000&lt;0.5),"0",ROUND(BS!N15/1000,0)))</f>
        <v>-17685</v>
      </c>
      <c r="O15" s="123"/>
      <c r="P15" s="123"/>
      <c r="Q15" s="140" t="s">
        <v>21</v>
      </c>
      <c r="R15" s="140"/>
      <c r="S15" s="140"/>
      <c r="T15" s="140"/>
      <c r="U15" s="149"/>
      <c r="V15" s="149"/>
      <c r="W15" s="149"/>
      <c r="X15" s="149"/>
      <c r="Y15" s="149"/>
      <c r="Z15" s="221">
        <f>IF(AND(BS!Z15/1000&lt;0,BS!Z15/1000&gt;-0.5),"△0",IF(AND(BS!Z15/1000&gt;0,BS!Z15/1000&lt;0.5),"0",ROUND(BS!Z15/1000,0)))</f>
        <v>0</v>
      </c>
    </row>
    <row r="16" spans="1:26" ht="14.85" customHeight="1" x14ac:dyDescent="0.15">
      <c r="B16" s="148"/>
      <c r="C16" s="139"/>
      <c r="D16" s="139"/>
      <c r="E16" s="139"/>
      <c r="F16" s="139" t="s">
        <v>162</v>
      </c>
      <c r="G16" s="150"/>
      <c r="H16" s="150"/>
      <c r="I16" s="151"/>
      <c r="J16" s="151"/>
      <c r="K16" s="151"/>
      <c r="L16" s="151"/>
      <c r="M16" s="151"/>
      <c r="N16" s="221">
        <f>IF(AND(BS!N16/1000&lt;0,BS!N16/1000&gt;-0.5),"△0",IF(AND(BS!N16/1000&gt;0,BS!N16/1000&lt;0.5),"0",ROUND(BS!N16/1000,0)))</f>
        <v>0</v>
      </c>
      <c r="O16" s="123"/>
      <c r="P16" s="123"/>
      <c r="Q16" s="140" t="s">
        <v>22</v>
      </c>
      <c r="R16" s="140"/>
      <c r="S16" s="140"/>
      <c r="T16" s="140"/>
      <c r="U16" s="149"/>
      <c r="V16" s="149"/>
      <c r="W16" s="149"/>
      <c r="X16" s="149"/>
      <c r="Y16" s="149"/>
      <c r="Z16" s="221">
        <f>IF(AND(BS!Z16/1000&lt;0,BS!Z16/1000&gt;-0.5),"△0",IF(AND(BS!Z16/1000&gt;0,BS!Z16/1000&lt;0.5),"0",ROUND(BS!Z16/1000,0)))</f>
        <v>0</v>
      </c>
    </row>
    <row r="17" spans="2:26" ht="14.85" customHeight="1" x14ac:dyDescent="0.15">
      <c r="B17" s="148"/>
      <c r="C17" s="139"/>
      <c r="D17" s="139"/>
      <c r="E17" s="139"/>
      <c r="F17" s="139" t="s">
        <v>163</v>
      </c>
      <c r="G17" s="150"/>
      <c r="H17" s="150"/>
      <c r="I17" s="151"/>
      <c r="J17" s="151"/>
      <c r="K17" s="151"/>
      <c r="L17" s="151"/>
      <c r="M17" s="151"/>
      <c r="N17" s="221">
        <f>IF(AND(BS!N17/1000&lt;0,BS!N17/1000&gt;-0.5),"△0",IF(AND(BS!N17/1000&gt;0,BS!N17/1000&lt;0.5),"0",ROUND(BS!N17/1000,0)))</f>
        <v>0</v>
      </c>
      <c r="P17" s="123"/>
      <c r="Q17" s="140" t="s">
        <v>23</v>
      </c>
      <c r="R17" s="140"/>
      <c r="S17" s="140"/>
      <c r="T17" s="140"/>
      <c r="U17" s="149"/>
      <c r="V17" s="149"/>
      <c r="W17" s="149"/>
      <c r="X17" s="149"/>
      <c r="Y17" s="149"/>
      <c r="Z17" s="221">
        <f>IF(AND(BS!Z17/1000&lt;0,BS!Z17/1000&gt;-0.5),"△0",IF(AND(BS!Z17/1000&gt;0,BS!Z17/1000&lt;0.5),"0",ROUND(BS!Z17/1000,0)))</f>
        <v>0</v>
      </c>
    </row>
    <row r="18" spans="2:26" ht="14.85" customHeight="1" x14ac:dyDescent="0.15">
      <c r="B18" s="148"/>
      <c r="C18" s="139"/>
      <c r="D18" s="139"/>
      <c r="E18" s="139"/>
      <c r="F18" s="139" t="s">
        <v>24</v>
      </c>
      <c r="G18" s="150"/>
      <c r="H18" s="150"/>
      <c r="I18" s="151"/>
      <c r="J18" s="151"/>
      <c r="K18" s="151"/>
      <c r="L18" s="151"/>
      <c r="M18" s="151"/>
      <c r="N18" s="221">
        <f>IF(AND(BS!N18/1000&lt;0,BS!N18/1000&gt;-0.5),"△0",IF(AND(BS!N18/1000&gt;0,BS!N18/1000&lt;0.5),"0",ROUND(BS!N18/1000,0)))</f>
        <v>0</v>
      </c>
      <c r="P18" s="123"/>
      <c r="Q18" s="140" t="s">
        <v>25</v>
      </c>
      <c r="R18" s="140"/>
      <c r="S18" s="140"/>
      <c r="T18" s="140"/>
      <c r="U18" s="149"/>
      <c r="V18" s="149"/>
      <c r="W18" s="149"/>
      <c r="X18" s="149"/>
      <c r="Y18" s="149"/>
      <c r="Z18" s="221">
        <f>IF(AND(BS!Z18/1000&lt;0,BS!Z18/1000&gt;-0.5),"△0",IF(AND(BS!Z18/1000&gt;0,BS!Z18/1000&lt;0.5),"0",ROUND(BS!Z18/1000,0)))</f>
        <v>0</v>
      </c>
    </row>
    <row r="19" spans="2:26" ht="14.85" customHeight="1" x14ac:dyDescent="0.15">
      <c r="B19" s="148"/>
      <c r="C19" s="139"/>
      <c r="D19" s="139"/>
      <c r="E19" s="139"/>
      <c r="F19" s="139" t="s">
        <v>164</v>
      </c>
      <c r="G19" s="150"/>
      <c r="H19" s="150"/>
      <c r="I19" s="151"/>
      <c r="J19" s="151"/>
      <c r="K19" s="151"/>
      <c r="L19" s="151"/>
      <c r="M19" s="151"/>
      <c r="N19" s="221">
        <f>IF(AND(BS!N19/1000&lt;0,BS!N19/1000&gt;-0.5),"△0",IF(AND(BS!N19/1000&gt;0,BS!N19/1000&lt;0.5),"0",ROUND(BS!N19/1000,0)))</f>
        <v>0</v>
      </c>
      <c r="O19" s="123"/>
      <c r="P19" s="123"/>
      <c r="Q19" s="139" t="s">
        <v>26</v>
      </c>
      <c r="R19" s="139"/>
      <c r="S19" s="139"/>
      <c r="T19" s="139"/>
      <c r="U19" s="10"/>
      <c r="V19" s="10"/>
      <c r="W19" s="10"/>
      <c r="X19" s="10"/>
      <c r="Y19" s="10"/>
      <c r="Z19" s="221">
        <f>IF(AND(BS!Z19/1000&lt;0,BS!Z19/1000&gt;-0.5),"△0",IF(AND(BS!Z19/1000&gt;0,BS!Z19/1000&lt;0.5),"0",ROUND(BS!Z19/1000,0)))</f>
        <v>5681</v>
      </c>
    </row>
    <row r="20" spans="2:26" ht="14.85" customHeight="1" x14ac:dyDescent="0.15">
      <c r="B20" s="148"/>
      <c r="C20" s="139"/>
      <c r="D20" s="139"/>
      <c r="E20" s="139"/>
      <c r="F20" s="139" t="s">
        <v>27</v>
      </c>
      <c r="G20" s="150"/>
      <c r="H20" s="150"/>
      <c r="I20" s="151"/>
      <c r="J20" s="151"/>
      <c r="K20" s="151"/>
      <c r="L20" s="151"/>
      <c r="M20" s="151"/>
      <c r="N20" s="221">
        <f>IF(AND(BS!N20/1000&lt;0,BS!N20/1000&gt;-0.5),"△0",IF(AND(BS!N20/1000&gt;0,BS!N20/1000&lt;0.5),"0",ROUND(BS!N20/1000,0)))</f>
        <v>0</v>
      </c>
      <c r="O20" s="123"/>
      <c r="P20" s="123"/>
      <c r="Q20" s="124" t="s">
        <v>165</v>
      </c>
      <c r="R20" s="123"/>
      <c r="S20" s="123"/>
      <c r="T20" s="123"/>
      <c r="Z20" s="221">
        <f>IF(AND(BS!Z20/1000&lt;0,BS!Z20/1000&gt;-0.5),"△0",IF(AND(BS!Z20/1000&gt;0,BS!Z20/1000&lt;0.5),"0",ROUND(BS!Z20/1000,0)))</f>
        <v>0</v>
      </c>
    </row>
    <row r="21" spans="2:26" ht="14.85" customHeight="1" x14ac:dyDescent="0.15">
      <c r="B21" s="148"/>
      <c r="C21" s="139"/>
      <c r="D21" s="139"/>
      <c r="E21" s="139"/>
      <c r="F21" s="139" t="s">
        <v>28</v>
      </c>
      <c r="G21" s="150"/>
      <c r="H21" s="150"/>
      <c r="I21" s="151"/>
      <c r="J21" s="151"/>
      <c r="K21" s="151"/>
      <c r="L21" s="151"/>
      <c r="M21" s="151"/>
      <c r="N21" s="221">
        <f>IF(AND(BS!N21/1000&lt;0,BS!N21/1000&gt;-0.5),"△0",IF(AND(BS!N21/1000&gt;0,BS!N21/1000&lt;0.5),"0",ROUND(BS!N21/1000,0)))</f>
        <v>0</v>
      </c>
      <c r="O21" s="123"/>
      <c r="P21" s="123"/>
      <c r="Q21" s="123" t="s">
        <v>16</v>
      </c>
      <c r="R21" s="123"/>
      <c r="S21" s="123"/>
      <c r="T21" s="123"/>
      <c r="Z21" s="221">
        <f>IF(AND(BS!Z21/1000&lt;0,BS!Z21/1000&gt;-0.5),"△0",IF(AND(BS!Z21/1000&gt;0,BS!Z21/1000&lt;0.5),"0",ROUND(BS!Z21/1000,0)))</f>
        <v>0</v>
      </c>
    </row>
    <row r="22" spans="2:26" ht="14.85" customHeight="1" x14ac:dyDescent="0.15">
      <c r="B22" s="148"/>
      <c r="C22" s="139"/>
      <c r="D22" s="139"/>
      <c r="E22" s="139"/>
      <c r="F22" s="139" t="s">
        <v>166</v>
      </c>
      <c r="G22" s="139"/>
      <c r="H22" s="139"/>
      <c r="I22" s="10"/>
      <c r="J22" s="10"/>
      <c r="K22" s="10"/>
      <c r="L22" s="10"/>
      <c r="M22" s="10"/>
      <c r="N22" s="221">
        <f>IF(AND(BS!N22/1000&lt;0,BS!N22/1000&gt;-0.5),"△0",IF(AND(BS!N22/1000&gt;0,BS!N22/1000&lt;0.5),"0",ROUND(BS!N22/1000,0)))</f>
        <v>0</v>
      </c>
      <c r="O22" s="255" t="s">
        <v>29</v>
      </c>
      <c r="P22" s="255"/>
      <c r="Q22" s="255"/>
      <c r="R22" s="255"/>
      <c r="S22" s="255"/>
      <c r="T22" s="255"/>
      <c r="U22" s="255"/>
      <c r="V22" s="255"/>
      <c r="W22" s="255"/>
      <c r="X22" s="255"/>
      <c r="Y22" s="255"/>
      <c r="Z22" s="225">
        <f>IF(AND(BS!Z22/1000&lt;0,BS!Z22/1000&gt;-0.5),"△0",IF(AND(BS!Z22/1000&gt;0,BS!Z22/1000&lt;0.5),"0",ROUND(BS!Z22/1000,0)))</f>
        <v>108633</v>
      </c>
    </row>
    <row r="23" spans="2:26" ht="14.85" customHeight="1" x14ac:dyDescent="0.15">
      <c r="B23" s="148"/>
      <c r="C23" s="139"/>
      <c r="D23" s="139"/>
      <c r="E23" s="139"/>
      <c r="F23" s="139" t="s">
        <v>187</v>
      </c>
      <c r="G23" s="139"/>
      <c r="H23" s="139"/>
      <c r="I23" s="10"/>
      <c r="J23" s="10"/>
      <c r="K23" s="10"/>
      <c r="L23" s="10"/>
      <c r="M23" s="10"/>
      <c r="N23" s="221">
        <f>IF(AND(BS!N23/1000&lt;0,BS!N23/1000&gt;-0.5),"△0",IF(AND(BS!N23/1000&gt;0,BS!N23/1000&lt;0.5),"0",ROUND(BS!N23/1000,0)))</f>
        <v>0</v>
      </c>
      <c r="O23" s="123" t="s">
        <v>30</v>
      </c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221"/>
    </row>
    <row r="24" spans="2:26" ht="14.85" customHeight="1" x14ac:dyDescent="0.15">
      <c r="B24" s="148"/>
      <c r="C24" s="139"/>
      <c r="D24" s="139"/>
      <c r="E24" s="139"/>
      <c r="F24" s="139" t="s">
        <v>31</v>
      </c>
      <c r="G24" s="139"/>
      <c r="H24" s="139"/>
      <c r="I24" s="10"/>
      <c r="J24" s="10"/>
      <c r="K24" s="10"/>
      <c r="L24" s="10"/>
      <c r="M24" s="10"/>
      <c r="N24" s="221">
        <f>IF(AND(BS!N24/1000&lt;0,BS!N24/1000&gt;-0.5),"△0",IF(AND(BS!N24/1000&gt;0,BS!N24/1000&lt;0.5),"0",ROUND(BS!N24/1000,0)))</f>
        <v>0</v>
      </c>
      <c r="O24" s="123"/>
      <c r="P24" s="140" t="s">
        <v>32</v>
      </c>
      <c r="Q24" s="153"/>
      <c r="R24" s="153"/>
      <c r="S24" s="153"/>
      <c r="T24" s="153"/>
      <c r="U24" s="154"/>
      <c r="V24" s="154"/>
      <c r="W24" s="154"/>
      <c r="X24" s="154"/>
      <c r="Y24" s="154"/>
      <c r="Z24" s="221">
        <f>IF(AND(BS!Z24/1000&lt;0,BS!Z24/1000&gt;-0.5),"△0",IF(AND(BS!Z24/1000&gt;0,BS!Z24/1000&lt;0.5),"0",ROUND(BS!Z24/1000,0)))</f>
        <v>419000</v>
      </c>
    </row>
    <row r="25" spans="2:26" ht="14.85" customHeight="1" x14ac:dyDescent="0.15">
      <c r="B25" s="148"/>
      <c r="C25" s="139"/>
      <c r="D25" s="139"/>
      <c r="E25" s="139" t="s">
        <v>33</v>
      </c>
      <c r="F25" s="139"/>
      <c r="G25" s="139"/>
      <c r="H25" s="139"/>
      <c r="I25" s="10"/>
      <c r="J25" s="10"/>
      <c r="K25" s="10"/>
      <c r="L25" s="10"/>
      <c r="M25" s="10"/>
      <c r="N25" s="221">
        <f>IF(AND(BS!N25/1000&lt;0,BS!N25/1000&gt;-0.5),"△0",IF(AND(BS!N25/1000&gt;0,BS!N25/1000&lt;0.5),"0",ROUND(BS!N25/1000,0)))</f>
        <v>0</v>
      </c>
      <c r="O25" s="123"/>
      <c r="P25" s="1" t="s">
        <v>34</v>
      </c>
      <c r="Q25" s="153"/>
      <c r="R25" s="153"/>
      <c r="S25" s="153"/>
      <c r="T25" s="153"/>
      <c r="U25" s="154"/>
      <c r="V25" s="154"/>
      <c r="W25" s="154"/>
      <c r="X25" s="154"/>
      <c r="Y25" s="154"/>
      <c r="Z25" s="221">
        <f>IF(AND(BS!Z25/1000&lt;0,BS!Z25/1000&gt;-0.5),"△0",IF(AND(BS!Z25/1000&gt;0,BS!Z25/1000&lt;0.5),"0",ROUND(BS!Z25/1000,0)))</f>
        <v>-102827</v>
      </c>
    </row>
    <row r="26" spans="2:26" ht="14.85" customHeight="1" x14ac:dyDescent="0.15">
      <c r="B26" s="148"/>
      <c r="C26" s="139"/>
      <c r="D26" s="139"/>
      <c r="E26" s="139"/>
      <c r="F26" s="139" t="s">
        <v>35</v>
      </c>
      <c r="G26" s="139"/>
      <c r="H26" s="139"/>
      <c r="I26" s="10"/>
      <c r="J26" s="10"/>
      <c r="K26" s="10"/>
      <c r="L26" s="10"/>
      <c r="M26" s="10"/>
      <c r="N26" s="221">
        <f>IF(AND(BS!N26/1000&lt;0,BS!N26/1000&gt;-0.5),"△0",IF(AND(BS!N26/1000&gt;0,BS!N26/1000&lt;0.5),"0",ROUND(BS!N26/1000,0)))</f>
        <v>0</v>
      </c>
      <c r="Y26" s="57"/>
      <c r="Z26" s="221"/>
    </row>
    <row r="27" spans="2:26" ht="14.85" customHeight="1" x14ac:dyDescent="0.15">
      <c r="B27" s="148"/>
      <c r="C27" s="139"/>
      <c r="D27" s="139"/>
      <c r="E27" s="139"/>
      <c r="F27" s="139" t="s">
        <v>15</v>
      </c>
      <c r="G27" s="139"/>
      <c r="H27" s="139"/>
      <c r="I27" s="10"/>
      <c r="J27" s="10"/>
      <c r="K27" s="10"/>
      <c r="L27" s="10"/>
      <c r="M27" s="10"/>
      <c r="N27" s="221">
        <f>IF(AND(BS!N27/1000&lt;0,BS!N27/1000&gt;-0.5),"△0",IF(AND(BS!N27/1000&gt;0,BS!N27/1000&lt;0.5),"0",ROUND(BS!N27/1000,0)))</f>
        <v>0</v>
      </c>
      <c r="Z27" s="221"/>
    </row>
    <row r="28" spans="2:26" ht="14.85" customHeight="1" x14ac:dyDescent="0.15">
      <c r="B28" s="148"/>
      <c r="C28" s="139"/>
      <c r="D28" s="139"/>
      <c r="E28" s="139"/>
      <c r="F28" s="139" t="s">
        <v>17</v>
      </c>
      <c r="G28" s="139"/>
      <c r="H28" s="139"/>
      <c r="I28" s="10"/>
      <c r="J28" s="10"/>
      <c r="K28" s="10"/>
      <c r="L28" s="10"/>
      <c r="M28" s="10"/>
      <c r="N28" s="221">
        <f>IF(AND(BS!N28/1000&lt;0,BS!N28/1000&gt;-0.5),"△0",IF(AND(BS!N28/1000&gt;0,BS!N28/1000&lt;0.5),"0",ROUND(BS!N28/1000,0)))</f>
        <v>0</v>
      </c>
      <c r="Z28" s="221"/>
    </row>
    <row r="29" spans="2:26" ht="14.85" customHeight="1" x14ac:dyDescent="0.15">
      <c r="B29" s="148"/>
      <c r="C29" s="139"/>
      <c r="D29" s="139"/>
      <c r="E29" s="139"/>
      <c r="F29" s="139" t="s">
        <v>36</v>
      </c>
      <c r="G29" s="139"/>
      <c r="H29" s="139"/>
      <c r="I29" s="10"/>
      <c r="J29" s="10"/>
      <c r="K29" s="10"/>
      <c r="L29" s="10"/>
      <c r="M29" s="10"/>
      <c r="N29" s="221">
        <f>IF(AND(BS!N29/1000&lt;0,BS!N29/1000&gt;-0.5),"△0",IF(AND(BS!N29/1000&gt;0,BS!N29/1000&lt;0.5),"0",ROUND(BS!N29/1000,0)))</f>
        <v>0</v>
      </c>
      <c r="Z29" s="221"/>
    </row>
    <row r="30" spans="2:26" ht="14.85" customHeight="1" x14ac:dyDescent="0.15">
      <c r="B30" s="148"/>
      <c r="C30" s="139"/>
      <c r="D30" s="139"/>
      <c r="E30" s="139"/>
      <c r="F30" s="139" t="s">
        <v>20</v>
      </c>
      <c r="G30" s="139"/>
      <c r="H30" s="139"/>
      <c r="I30" s="10"/>
      <c r="J30" s="10"/>
      <c r="K30" s="10"/>
      <c r="L30" s="10"/>
      <c r="M30" s="10"/>
      <c r="N30" s="221">
        <f>IF(AND(BS!N30/1000&lt;0,BS!N30/1000&gt;-0.5),"△0",IF(AND(BS!N30/1000&gt;0,BS!N30/1000&lt;0.5),"0",ROUND(BS!N30/1000,0)))</f>
        <v>0</v>
      </c>
      <c r="Z30" s="221"/>
    </row>
    <row r="31" spans="2:26" ht="14.85" customHeight="1" x14ac:dyDescent="0.15">
      <c r="B31" s="148"/>
      <c r="C31" s="139"/>
      <c r="D31" s="139"/>
      <c r="E31" s="139"/>
      <c r="F31" s="139" t="s">
        <v>37</v>
      </c>
      <c r="G31" s="139"/>
      <c r="H31" s="139"/>
      <c r="I31" s="10"/>
      <c r="J31" s="10"/>
      <c r="K31" s="10"/>
      <c r="L31" s="10"/>
      <c r="M31" s="10"/>
      <c r="N31" s="221">
        <f>IF(AND(BS!N31/1000&lt;0,BS!N31/1000&gt;-0.5),"△0",IF(AND(BS!N31/1000&gt;0,BS!N31/1000&lt;0.5),"0",ROUND(BS!N31/1000,0)))</f>
        <v>0</v>
      </c>
      <c r="Z31" s="221"/>
    </row>
    <row r="32" spans="2:26" ht="14.85" customHeight="1" x14ac:dyDescent="0.15">
      <c r="B32" s="148"/>
      <c r="C32" s="139"/>
      <c r="D32" s="139"/>
      <c r="E32" s="139"/>
      <c r="F32" s="139" t="s">
        <v>187</v>
      </c>
      <c r="G32" s="139"/>
      <c r="H32" s="139"/>
      <c r="I32" s="10"/>
      <c r="J32" s="10"/>
      <c r="K32" s="10"/>
      <c r="L32" s="10"/>
      <c r="M32" s="10"/>
      <c r="N32" s="221">
        <f>IF(AND(BS!N32/1000&lt;0,BS!N32/1000&gt;-0.5),"△0",IF(AND(BS!N32/1000&gt;0,BS!N32/1000&lt;0.5),"0",ROUND(BS!N32/1000,0)))</f>
        <v>0</v>
      </c>
      <c r="Z32" s="221"/>
    </row>
    <row r="33" spans="2:26" ht="14.85" customHeight="1" x14ac:dyDescent="0.15">
      <c r="B33" s="148"/>
      <c r="C33" s="139"/>
      <c r="D33" s="139"/>
      <c r="E33" s="139"/>
      <c r="F33" s="139" t="s">
        <v>31</v>
      </c>
      <c r="G33" s="139"/>
      <c r="H33" s="139"/>
      <c r="I33" s="10"/>
      <c r="J33" s="10"/>
      <c r="K33" s="10"/>
      <c r="L33" s="10"/>
      <c r="M33" s="10"/>
      <c r="N33" s="221">
        <f>IF(AND(BS!N33/1000&lt;0,BS!N33/1000&gt;-0.5),"△0",IF(AND(BS!N33/1000&gt;0,BS!N33/1000&lt;0.5),"0",ROUND(BS!N33/1000,0)))</f>
        <v>0</v>
      </c>
      <c r="Z33" s="221"/>
    </row>
    <row r="34" spans="2:26" ht="14.85" customHeight="1" x14ac:dyDescent="0.15">
      <c r="B34" s="148"/>
      <c r="C34" s="139"/>
      <c r="D34" s="139"/>
      <c r="E34" s="139" t="s">
        <v>38</v>
      </c>
      <c r="F34" s="155"/>
      <c r="G34" s="155"/>
      <c r="H34" s="155"/>
      <c r="I34" s="156"/>
      <c r="J34" s="156"/>
      <c r="K34" s="156"/>
      <c r="L34" s="156"/>
      <c r="M34" s="156"/>
      <c r="N34" s="221">
        <f>IF(AND(BS!N34/1000&lt;0,BS!N34/1000&gt;-0.5),"△0",IF(AND(BS!N34/1000&gt;0,BS!N34/1000&lt;0.5),"0",ROUND(BS!N34/1000,0)))</f>
        <v>1656021</v>
      </c>
      <c r="Z34" s="221"/>
    </row>
    <row r="35" spans="2:26" ht="14.85" customHeight="1" x14ac:dyDescent="0.15">
      <c r="B35" s="148"/>
      <c r="C35" s="139"/>
      <c r="D35" s="139"/>
      <c r="E35" s="139" t="s">
        <v>39</v>
      </c>
      <c r="F35" s="155"/>
      <c r="G35" s="155"/>
      <c r="H35" s="155"/>
      <c r="I35" s="156"/>
      <c r="J35" s="156"/>
      <c r="K35" s="156"/>
      <c r="L35" s="156"/>
      <c r="M35" s="156"/>
      <c r="N35" s="221">
        <f>IF(AND(BS!N35/1000&lt;0,BS!N35/1000&gt;-0.5),"△0",IF(AND(BS!N35/1000&gt;0,BS!N35/1000&lt;0.5),"0",ROUND(BS!N35/1000,0)))</f>
        <v>-1653303</v>
      </c>
      <c r="Z35" s="221"/>
    </row>
    <row r="36" spans="2:26" ht="14.85" customHeight="1" x14ac:dyDescent="0.15">
      <c r="B36" s="148"/>
      <c r="C36" s="139"/>
      <c r="D36" s="139" t="s">
        <v>40</v>
      </c>
      <c r="E36" s="139"/>
      <c r="F36" s="155"/>
      <c r="G36" s="155"/>
      <c r="H36" s="155"/>
      <c r="I36" s="156"/>
      <c r="J36" s="156"/>
      <c r="K36" s="156"/>
      <c r="L36" s="156"/>
      <c r="M36" s="156"/>
      <c r="N36" s="221">
        <f>IF(AND(BS!N36/1000&lt;0,BS!N36/1000&gt;-0.5),"△0",IF(AND(BS!N36/1000&gt;0,BS!N36/1000&lt;0.5),"0",ROUND(BS!N36/1000,0)))</f>
        <v>0</v>
      </c>
      <c r="Z36" s="221"/>
    </row>
    <row r="37" spans="2:26" ht="14.85" customHeight="1" x14ac:dyDescent="0.15">
      <c r="B37" s="148"/>
      <c r="C37" s="139"/>
      <c r="D37" s="139"/>
      <c r="E37" s="139" t="s">
        <v>41</v>
      </c>
      <c r="F37" s="139"/>
      <c r="G37" s="139"/>
      <c r="H37" s="139"/>
      <c r="I37" s="10"/>
      <c r="J37" s="10"/>
      <c r="K37" s="10"/>
      <c r="L37" s="10"/>
      <c r="M37" s="10"/>
      <c r="N37" s="221">
        <f>IF(AND(BS!N37/1000&lt;0,BS!N37/1000&gt;-0.5),"△0",IF(AND(BS!N37/1000&gt;0,BS!N37/1000&lt;0.5),"0",ROUND(BS!N37/1000,0)))</f>
        <v>0</v>
      </c>
      <c r="Z37" s="221"/>
    </row>
    <row r="38" spans="2:26" ht="14.85" customHeight="1" x14ac:dyDescent="0.15">
      <c r="B38" s="148"/>
      <c r="C38" s="139"/>
      <c r="D38" s="139"/>
      <c r="E38" s="139" t="s">
        <v>167</v>
      </c>
      <c r="F38" s="139"/>
      <c r="G38" s="139"/>
      <c r="H38" s="139"/>
      <c r="I38" s="10"/>
      <c r="J38" s="10"/>
      <c r="K38" s="10"/>
      <c r="L38" s="10"/>
      <c r="M38" s="10"/>
      <c r="N38" s="221">
        <f>IF(AND(BS!N38/1000&lt;0,BS!N38/1000&gt;-0.5),"△0",IF(AND(BS!N38/1000&gt;0,BS!N38/1000&lt;0.5),"0",ROUND(BS!N38/1000,0)))</f>
        <v>0</v>
      </c>
      <c r="Z38" s="221"/>
    </row>
    <row r="39" spans="2:26" ht="14.85" customHeight="1" x14ac:dyDescent="0.15">
      <c r="B39" s="148"/>
      <c r="C39" s="139"/>
      <c r="D39" s="139" t="s">
        <v>42</v>
      </c>
      <c r="E39" s="139"/>
      <c r="F39" s="139"/>
      <c r="G39" s="139"/>
      <c r="H39" s="139"/>
      <c r="I39" s="139"/>
      <c r="J39" s="10"/>
      <c r="K39" s="10"/>
      <c r="L39" s="10"/>
      <c r="M39" s="10"/>
      <c r="N39" s="221">
        <f>IF(AND(BS!N39/1000&lt;0,BS!N39/1000&gt;-0.5),"△0",IF(AND(BS!N39/1000&gt;0,BS!N39/1000&lt;0.5),"0",ROUND(BS!N39/1000,0)))</f>
        <v>32033</v>
      </c>
      <c r="Z39" s="221"/>
    </row>
    <row r="40" spans="2:26" ht="14.85" customHeight="1" x14ac:dyDescent="0.15">
      <c r="B40" s="148"/>
      <c r="C40" s="139"/>
      <c r="D40" s="139"/>
      <c r="E40" s="139" t="s">
        <v>43</v>
      </c>
      <c r="F40" s="139"/>
      <c r="G40" s="139"/>
      <c r="H40" s="139"/>
      <c r="I40" s="139"/>
      <c r="J40" s="10"/>
      <c r="K40" s="10"/>
      <c r="L40" s="10"/>
      <c r="M40" s="10"/>
      <c r="N40" s="221">
        <f>IF(AND(BS!N40/1000&lt;0,BS!N40/1000&gt;-0.5),"△0",IF(AND(BS!N40/1000&gt;0,BS!N40/1000&lt;0.5),"0",ROUND(BS!N40/1000,0)))</f>
        <v>0</v>
      </c>
      <c r="Z40" s="221"/>
    </row>
    <row r="41" spans="2:26" ht="14.85" customHeight="1" x14ac:dyDescent="0.15">
      <c r="B41" s="148"/>
      <c r="C41" s="139"/>
      <c r="D41" s="139"/>
      <c r="E41" s="139"/>
      <c r="F41" s="140" t="s">
        <v>44</v>
      </c>
      <c r="G41" s="139"/>
      <c r="H41" s="139"/>
      <c r="I41" s="139"/>
      <c r="J41" s="10"/>
      <c r="K41" s="10"/>
      <c r="L41" s="10"/>
      <c r="M41" s="10"/>
      <c r="N41" s="221">
        <f>IF(AND(BS!N41/1000&lt;0,BS!N41/1000&gt;-0.5),"△0",IF(AND(BS!N41/1000&gt;0,BS!N41/1000&lt;0.5),"0",ROUND(BS!N41/1000,0)))</f>
        <v>0</v>
      </c>
      <c r="Z41" s="221"/>
    </row>
    <row r="42" spans="2:26" ht="14.85" customHeight="1" x14ac:dyDescent="0.15">
      <c r="B42" s="148"/>
      <c r="C42" s="139"/>
      <c r="D42" s="139"/>
      <c r="E42" s="139"/>
      <c r="F42" s="140" t="s">
        <v>45</v>
      </c>
      <c r="G42" s="139"/>
      <c r="H42" s="139"/>
      <c r="I42" s="139"/>
      <c r="J42" s="10"/>
      <c r="K42" s="10"/>
      <c r="L42" s="10"/>
      <c r="M42" s="10"/>
      <c r="N42" s="221">
        <f>IF(AND(BS!N42/1000&lt;0,BS!N42/1000&gt;-0.5),"△0",IF(AND(BS!N42/1000&gt;0,BS!N42/1000&lt;0.5),"0",ROUND(BS!N42/1000,0)))</f>
        <v>0</v>
      </c>
      <c r="Z42" s="221"/>
    </row>
    <row r="43" spans="2:26" ht="14.85" customHeight="1" x14ac:dyDescent="0.15">
      <c r="B43" s="148"/>
      <c r="C43" s="139"/>
      <c r="D43" s="139"/>
      <c r="E43" s="139"/>
      <c r="F43" s="140" t="s">
        <v>16</v>
      </c>
      <c r="G43" s="139"/>
      <c r="H43" s="139"/>
      <c r="I43" s="139"/>
      <c r="J43" s="10"/>
      <c r="K43" s="10"/>
      <c r="L43" s="10"/>
      <c r="M43" s="10"/>
      <c r="N43" s="221">
        <f>IF(AND(BS!N43/1000&lt;0,BS!N43/1000&gt;-0.5),"△0",IF(AND(BS!N43/1000&gt;0,BS!N43/1000&lt;0.5),"0",ROUND(BS!N43/1000,0)))</f>
        <v>0</v>
      </c>
      <c r="Z43" s="221"/>
    </row>
    <row r="44" spans="2:26" ht="14.85" customHeight="1" x14ac:dyDescent="0.15">
      <c r="B44" s="148"/>
      <c r="C44" s="139"/>
      <c r="D44" s="139"/>
      <c r="E44" s="139" t="s">
        <v>168</v>
      </c>
      <c r="F44" s="139"/>
      <c r="G44" s="139"/>
      <c r="H44" s="139"/>
      <c r="I44" s="10"/>
      <c r="J44" s="10"/>
      <c r="K44" s="10"/>
      <c r="L44" s="10"/>
      <c r="M44" s="10"/>
      <c r="N44" s="221">
        <f>IF(AND(BS!N44/1000&lt;0,BS!N44/1000&gt;-0.5),"△0",IF(AND(BS!N44/1000&gt;0,BS!N44/1000&lt;0.5),"0",ROUND(BS!N44/1000,0)))</f>
        <v>0</v>
      </c>
      <c r="Z44" s="221"/>
    </row>
    <row r="45" spans="2:26" ht="14.85" customHeight="1" x14ac:dyDescent="0.15">
      <c r="B45" s="148"/>
      <c r="C45" s="139"/>
      <c r="D45" s="139"/>
      <c r="E45" s="139" t="s">
        <v>46</v>
      </c>
      <c r="F45" s="139"/>
      <c r="G45" s="139"/>
      <c r="H45" s="139"/>
      <c r="I45" s="10"/>
      <c r="J45" s="10"/>
      <c r="K45" s="10"/>
      <c r="L45" s="10"/>
      <c r="M45" s="10"/>
      <c r="N45" s="221">
        <f>IF(AND(BS!N45/1000&lt;0,BS!N45/1000&gt;-0.5),"△0",IF(AND(BS!N45/1000&gt;0,BS!N45/1000&lt;0.5),"0",ROUND(BS!N45/1000,0)))</f>
        <v>0</v>
      </c>
      <c r="Z45" s="221"/>
    </row>
    <row r="46" spans="2:26" ht="14.85" customHeight="1" x14ac:dyDescent="0.15">
      <c r="B46" s="148"/>
      <c r="C46" s="139"/>
      <c r="D46" s="139"/>
      <c r="E46" s="139" t="s">
        <v>47</v>
      </c>
      <c r="F46" s="139"/>
      <c r="G46" s="139"/>
      <c r="H46" s="139"/>
      <c r="I46" s="10"/>
      <c r="J46" s="10"/>
      <c r="K46" s="10"/>
      <c r="L46" s="10"/>
      <c r="M46" s="10"/>
      <c r="N46" s="221">
        <f>IF(AND(BS!N46/1000&lt;0,BS!N46/1000&gt;-0.5),"△0",IF(AND(BS!N46/1000&gt;0,BS!N46/1000&lt;0.5),"0",ROUND(BS!N46/1000,0)))</f>
        <v>0</v>
      </c>
      <c r="Z46" s="221"/>
    </row>
    <row r="47" spans="2:26" ht="14.85" customHeight="1" x14ac:dyDescent="0.15">
      <c r="B47" s="148"/>
      <c r="C47" s="139"/>
      <c r="D47" s="139"/>
      <c r="E47" s="139" t="s">
        <v>48</v>
      </c>
      <c r="F47" s="139"/>
      <c r="G47" s="139"/>
      <c r="H47" s="139"/>
      <c r="I47" s="10"/>
      <c r="J47" s="10"/>
      <c r="K47" s="10"/>
      <c r="L47" s="10"/>
      <c r="M47" s="10"/>
      <c r="N47" s="221">
        <f>IF(AND(BS!N47/1000&lt;0,BS!N47/1000&gt;-0.5),"△0",IF(AND(BS!N47/1000&gt;0,BS!N47/1000&lt;0.5),"0",ROUND(BS!N47/1000,0)))</f>
        <v>32033</v>
      </c>
      <c r="Z47" s="221"/>
    </row>
    <row r="48" spans="2:26" ht="14.85" customHeight="1" x14ac:dyDescent="0.15">
      <c r="B48" s="148"/>
      <c r="C48" s="139"/>
      <c r="D48" s="139"/>
      <c r="E48" s="139"/>
      <c r="F48" s="140" t="s">
        <v>49</v>
      </c>
      <c r="G48" s="139"/>
      <c r="H48" s="139"/>
      <c r="I48" s="10"/>
      <c r="J48" s="10"/>
      <c r="K48" s="10"/>
      <c r="L48" s="10"/>
      <c r="M48" s="10"/>
      <c r="N48" s="221">
        <f>IF(AND(BS!N48/1000&lt;0,BS!N48/1000&gt;-0.5),"△0",IF(AND(BS!N48/1000&gt;0,BS!N48/1000&lt;0.5),"0",ROUND(BS!N48/1000,0)))</f>
        <v>0</v>
      </c>
      <c r="Z48" s="221"/>
    </row>
    <row r="49" spans="2:26" ht="14.85" customHeight="1" x14ac:dyDescent="0.15">
      <c r="B49" s="148"/>
      <c r="C49" s="10"/>
      <c r="D49" s="139"/>
      <c r="E49" s="139"/>
      <c r="F49" s="139" t="s">
        <v>37</v>
      </c>
      <c r="G49" s="139"/>
      <c r="H49" s="139"/>
      <c r="I49" s="10"/>
      <c r="J49" s="10"/>
      <c r="K49" s="10"/>
      <c r="L49" s="10"/>
      <c r="M49" s="10"/>
      <c r="N49" s="221">
        <f>IF(AND(BS!N49/1000&lt;0,BS!N49/1000&gt;-0.5),"△0",IF(AND(BS!N49/1000&gt;0,BS!N49/1000&lt;0.5),"0",ROUND(BS!N49/1000,0)))</f>
        <v>32033</v>
      </c>
      <c r="Z49" s="221"/>
    </row>
    <row r="50" spans="2:26" ht="14.85" customHeight="1" x14ac:dyDescent="0.15">
      <c r="B50" s="148"/>
      <c r="C50" s="10"/>
      <c r="D50" s="139"/>
      <c r="E50" s="139" t="s">
        <v>16</v>
      </c>
      <c r="F50" s="139"/>
      <c r="G50" s="139"/>
      <c r="H50" s="139"/>
      <c r="I50" s="10"/>
      <c r="J50" s="10"/>
      <c r="K50" s="10"/>
      <c r="L50" s="10"/>
      <c r="M50" s="10"/>
      <c r="N50" s="221">
        <f>IF(AND(BS!N50/1000&lt;0,BS!N50/1000&gt;-0.5),"△0",IF(AND(BS!N50/1000&gt;0,BS!N50/1000&lt;0.5),"0",ROUND(BS!N50/1000,0)))</f>
        <v>0</v>
      </c>
      <c r="Z50" s="221"/>
    </row>
    <row r="51" spans="2:26" ht="14.85" customHeight="1" x14ac:dyDescent="0.15">
      <c r="B51" s="148"/>
      <c r="C51" s="10"/>
      <c r="D51" s="139"/>
      <c r="E51" s="140" t="s">
        <v>50</v>
      </c>
      <c r="F51" s="139"/>
      <c r="G51" s="139"/>
      <c r="H51" s="139"/>
      <c r="I51" s="10"/>
      <c r="J51" s="10"/>
      <c r="K51" s="10"/>
      <c r="L51" s="10"/>
      <c r="M51" s="10"/>
      <c r="N51" s="221">
        <f>IF(AND(BS!N51/1000&lt;0,BS!N51/1000&gt;-0.5),"△0",IF(AND(BS!N51/1000&gt;0,BS!N51/1000&lt;0.5),"0",ROUND(BS!N51/1000,0)))</f>
        <v>0</v>
      </c>
      <c r="Z51" s="221"/>
    </row>
    <row r="52" spans="2:26" ht="14.85" customHeight="1" x14ac:dyDescent="0.15">
      <c r="B52" s="148"/>
      <c r="C52" s="10" t="s">
        <v>51</v>
      </c>
      <c r="D52" s="139"/>
      <c r="E52" s="147"/>
      <c r="F52" s="147"/>
      <c r="G52" s="147"/>
      <c r="H52" s="10"/>
      <c r="I52" s="10"/>
      <c r="J52" s="10"/>
      <c r="K52" s="10"/>
      <c r="L52" s="10"/>
      <c r="M52" s="10"/>
      <c r="N52" s="221">
        <f>IF(AND(BS!N52/1000&lt;0,BS!N52/1000&gt;-0.5),"△0",IF(AND(BS!N52/1000&gt;0,BS!N52/1000&lt;0.5),"0",ROUND(BS!N52/1000,0)))</f>
        <v>82740</v>
      </c>
      <c r="Z52" s="221"/>
    </row>
    <row r="53" spans="2:26" ht="14.85" customHeight="1" x14ac:dyDescent="0.15">
      <c r="B53" s="148"/>
      <c r="C53" s="10"/>
      <c r="D53" s="139" t="s">
        <v>52</v>
      </c>
      <c r="E53" s="147"/>
      <c r="F53" s="147"/>
      <c r="G53" s="147"/>
      <c r="H53" s="10"/>
      <c r="I53" s="10"/>
      <c r="J53" s="10"/>
      <c r="K53" s="10"/>
      <c r="L53" s="10"/>
      <c r="M53" s="10"/>
      <c r="N53" s="221">
        <f>IF(AND(BS!N53/1000&lt;0,BS!N53/1000&gt;-0.5),"△0",IF(AND(BS!N53/1000&gt;0,BS!N53/1000&lt;0.5),"0",ROUND(BS!N53/1000,0)))</f>
        <v>4741</v>
      </c>
      <c r="Z53" s="221"/>
    </row>
    <row r="54" spans="2:26" ht="14.85" customHeight="1" x14ac:dyDescent="0.15">
      <c r="B54" s="148"/>
      <c r="C54" s="10"/>
      <c r="D54" s="140" t="s">
        <v>53</v>
      </c>
      <c r="E54" s="139"/>
      <c r="F54" s="155"/>
      <c r="G54" s="153"/>
      <c r="H54" s="153"/>
      <c r="I54" s="154"/>
      <c r="J54" s="10"/>
      <c r="K54" s="10"/>
      <c r="L54" s="10"/>
      <c r="M54" s="10"/>
      <c r="N54" s="221">
        <f>IF(AND(BS!N54/1000&lt;0,BS!N54/1000&gt;-0.5),"△0",IF(AND(BS!N54/1000&gt;0,BS!N54/1000&lt;0.5),"0",ROUND(BS!N54/1000,0)))</f>
        <v>1066</v>
      </c>
      <c r="Z54" s="221"/>
    </row>
    <row r="55" spans="2:26" ht="14.85" customHeight="1" x14ac:dyDescent="0.15">
      <c r="B55" s="148"/>
      <c r="C55" s="10"/>
      <c r="D55" s="139" t="s">
        <v>54</v>
      </c>
      <c r="E55" s="139"/>
      <c r="F55" s="139"/>
      <c r="G55" s="139"/>
      <c r="H55" s="139"/>
      <c r="I55" s="10"/>
      <c r="J55" s="10"/>
      <c r="K55" s="10"/>
      <c r="L55" s="10"/>
      <c r="M55" s="10"/>
      <c r="N55" s="221">
        <f>IF(AND(BS!N55/1000&lt;0,BS!N55/1000&gt;-0.5),"△0",IF(AND(BS!N55/1000&gt;0,BS!N55/1000&lt;0.5),"0",ROUND(BS!N55/1000,0)))</f>
        <v>0</v>
      </c>
      <c r="Z55" s="221"/>
    </row>
    <row r="56" spans="2:26" ht="14.85" customHeight="1" x14ac:dyDescent="0.15">
      <c r="B56" s="148"/>
      <c r="C56" s="139"/>
      <c r="D56" s="139" t="s">
        <v>48</v>
      </c>
      <c r="E56" s="139"/>
      <c r="F56" s="155"/>
      <c r="G56" s="153"/>
      <c r="H56" s="153"/>
      <c r="I56" s="154"/>
      <c r="J56" s="154"/>
      <c r="K56" s="154"/>
      <c r="L56" s="154"/>
      <c r="M56" s="154"/>
      <c r="N56" s="221">
        <f>IF(AND(BS!N56/1000&lt;0,BS!N56/1000&gt;-0.5),"△0",IF(AND(BS!N56/1000&gt;0,BS!N56/1000&lt;0.5),"0",ROUND(BS!N56/1000,0)))</f>
        <v>76933</v>
      </c>
      <c r="Z56" s="221"/>
    </row>
    <row r="57" spans="2:26" ht="14.85" customHeight="1" x14ac:dyDescent="0.15">
      <c r="B57" s="148"/>
      <c r="C57" s="139"/>
      <c r="D57" s="139"/>
      <c r="E57" s="139" t="s">
        <v>55</v>
      </c>
      <c r="F57" s="139"/>
      <c r="G57" s="139"/>
      <c r="H57" s="139"/>
      <c r="I57" s="10"/>
      <c r="J57" s="10"/>
      <c r="K57" s="10"/>
      <c r="L57" s="10"/>
      <c r="M57" s="10"/>
      <c r="N57" s="221">
        <f>IF(AND(BS!N57/1000&lt;0,BS!N57/1000&gt;-0.5),"△0",IF(AND(BS!N57/1000&gt;0,BS!N57/1000&lt;0.5),"0",ROUND(BS!N57/1000,0)))</f>
        <v>76933</v>
      </c>
      <c r="Z57" s="221"/>
    </row>
    <row r="58" spans="2:26" ht="14.85" customHeight="1" x14ac:dyDescent="0.15">
      <c r="B58" s="148"/>
      <c r="C58" s="139"/>
      <c r="D58" s="139"/>
      <c r="E58" s="140" t="s">
        <v>49</v>
      </c>
      <c r="F58" s="139"/>
      <c r="G58" s="139"/>
      <c r="H58" s="139"/>
      <c r="I58" s="10"/>
      <c r="J58" s="10"/>
      <c r="K58" s="10"/>
      <c r="L58" s="10"/>
      <c r="M58" s="10"/>
      <c r="N58" s="221">
        <f>IF(AND(BS!N58/1000&lt;0,BS!N58/1000&gt;-0.5),"△0",IF(AND(BS!N58/1000&gt;0,BS!N58/1000&lt;0.5),"0",ROUND(BS!N58/1000,0)))</f>
        <v>0</v>
      </c>
      <c r="Z58" s="221"/>
    </row>
    <row r="59" spans="2:26" ht="14.85" customHeight="1" x14ac:dyDescent="0.15">
      <c r="B59" s="148"/>
      <c r="C59" s="139"/>
      <c r="D59" s="139" t="s">
        <v>56</v>
      </c>
      <c r="E59" s="139"/>
      <c r="F59" s="155"/>
      <c r="G59" s="153"/>
      <c r="H59" s="153"/>
      <c r="I59" s="154"/>
      <c r="J59" s="154"/>
      <c r="K59" s="154"/>
      <c r="L59" s="154"/>
      <c r="M59" s="154"/>
      <c r="N59" s="221">
        <f>IF(AND(BS!N59/1000&lt;0,BS!N59/1000&gt;-0.5),"△0",IF(AND(BS!N59/1000&gt;0,BS!N59/1000&lt;0.5),"0",ROUND(BS!N59/1000,0)))</f>
        <v>0</v>
      </c>
      <c r="Z59" s="221"/>
    </row>
    <row r="60" spans="2:26" ht="14.85" customHeight="1" x14ac:dyDescent="0.15">
      <c r="B60" s="148"/>
      <c r="C60" s="139"/>
      <c r="D60" s="139" t="s">
        <v>37</v>
      </c>
      <c r="E60" s="139"/>
      <c r="F60" s="139"/>
      <c r="G60" s="139"/>
      <c r="H60" s="139"/>
      <c r="I60" s="10"/>
      <c r="J60" s="10"/>
      <c r="K60" s="10"/>
      <c r="L60" s="10"/>
      <c r="M60" s="10"/>
      <c r="N60" s="221">
        <f>IF(AND(BS!N60/1000&lt;0,BS!N60/1000&gt;-0.5),"△0",IF(AND(BS!N60/1000&gt;0,BS!N60/1000&lt;0.5),"0",ROUND(BS!N60/1000,0)))</f>
        <v>0</v>
      </c>
      <c r="O60" s="256"/>
      <c r="P60" s="256"/>
      <c r="Q60" s="256"/>
      <c r="R60" s="256"/>
      <c r="S60" s="256"/>
      <c r="T60" s="256"/>
      <c r="U60" s="256"/>
      <c r="V60" s="256"/>
      <c r="W60" s="256"/>
      <c r="X60" s="256"/>
      <c r="Y60" s="257"/>
      <c r="Z60" s="227"/>
    </row>
    <row r="61" spans="2:26" ht="14.25" customHeight="1" thickBot="1" x14ac:dyDescent="0.2">
      <c r="B61" s="148"/>
      <c r="C61" s="139"/>
      <c r="D61" s="140" t="s">
        <v>50</v>
      </c>
      <c r="E61" s="139"/>
      <c r="F61" s="139"/>
      <c r="G61" s="139"/>
      <c r="H61" s="139"/>
      <c r="I61" s="10"/>
      <c r="J61" s="10"/>
      <c r="K61" s="10"/>
      <c r="L61" s="10"/>
      <c r="M61" s="10"/>
      <c r="N61" s="221">
        <f>IF(AND(BS!N61/1000&lt;0,BS!N61/1000&gt;-0.5),"△0",IF(AND(BS!N61/1000&gt;0,BS!N61/1000&lt;0.5),"0",ROUND(BS!N61/1000,0)))</f>
        <v>0</v>
      </c>
      <c r="O61" s="258" t="s">
        <v>57</v>
      </c>
      <c r="P61" s="258"/>
      <c r="Q61" s="258"/>
      <c r="R61" s="258"/>
      <c r="S61" s="258"/>
      <c r="T61" s="258"/>
      <c r="U61" s="258"/>
      <c r="V61" s="258"/>
      <c r="W61" s="258"/>
      <c r="X61" s="258"/>
      <c r="Y61" s="259"/>
      <c r="Z61" s="222">
        <f>IF(AND(BS!Z61/1000&lt;0,BS!Z61/1000&gt;-0.5),"△0",IF(AND(BS!Z61/1000&gt;0,BS!Z61/1000&lt;0.5),"0",ROUND(BS!Z61/1000,0)))</f>
        <v>316174</v>
      </c>
    </row>
    <row r="62" spans="2:26" ht="14.85" customHeight="1" thickBot="1" x14ac:dyDescent="0.2">
      <c r="B62" s="260" t="s">
        <v>58</v>
      </c>
      <c r="C62" s="261"/>
      <c r="D62" s="261"/>
      <c r="E62" s="261"/>
      <c r="F62" s="261"/>
      <c r="G62" s="261"/>
      <c r="H62" s="261"/>
      <c r="I62" s="261"/>
      <c r="J62" s="261"/>
      <c r="K62" s="261"/>
      <c r="L62" s="261"/>
      <c r="M62" s="262"/>
      <c r="N62" s="223">
        <f>IF(AND(BS!N62/1000&lt;0,BS!N62/1000&gt;-0.5),"△0",IF(AND(BS!N62/1000&gt;0,BS!N62/1000&lt;0.5),"0",ROUND(BS!N62/1000,0)))</f>
        <v>424807</v>
      </c>
      <c r="O62" s="263" t="s">
        <v>59</v>
      </c>
      <c r="P62" s="263"/>
      <c r="Q62" s="263"/>
      <c r="R62" s="263"/>
      <c r="S62" s="263"/>
      <c r="T62" s="263"/>
      <c r="U62" s="263"/>
      <c r="V62" s="263"/>
      <c r="W62" s="263"/>
      <c r="X62" s="263"/>
      <c r="Y62" s="264"/>
      <c r="Z62" s="223">
        <f>IF(AND(BS!Z62/1000&lt;0,BS!Z62/1000&gt;-0.5),"△0",IF(AND(BS!Z62/1000&gt;0,BS!Z62/1000&lt;0.5),"0",ROUND(BS!Z62/1000,0)))</f>
        <v>424807</v>
      </c>
    </row>
    <row r="63" spans="2:26" ht="9.75" customHeight="1" x14ac:dyDescent="0.1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Z63" s="5"/>
    </row>
    <row r="64" spans="2:26" ht="14.85" customHeight="1" x14ac:dyDescent="0.1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Z64" s="3"/>
    </row>
    <row r="65" spans="1:26" ht="5.25" customHeight="1" x14ac:dyDescent="0.15">
      <c r="Z65" s="4"/>
    </row>
    <row r="66" spans="1:26" ht="14.85" customHeight="1" x14ac:dyDescent="0.15"/>
    <row r="67" spans="1:26" ht="14.85" customHeight="1" x14ac:dyDescent="0.15"/>
    <row r="68" spans="1:26" ht="14.85" customHeight="1" x14ac:dyDescent="0.15"/>
    <row r="69" spans="1:26" ht="14.85" customHeight="1" x14ac:dyDescent="0.15"/>
    <row r="70" spans="1:26" ht="14.85" customHeight="1" x14ac:dyDescent="0.15"/>
    <row r="71" spans="1:26" ht="14.85" customHeight="1" x14ac:dyDescent="0.15"/>
    <row r="72" spans="1:26" ht="14.85" customHeight="1" x14ac:dyDescent="0.15"/>
    <row r="73" spans="1:26" ht="14.85" customHeight="1" x14ac:dyDescent="0.15"/>
    <row r="74" spans="1:26" ht="14.85" customHeight="1" x14ac:dyDescent="0.15"/>
    <row r="75" spans="1:26" ht="14.85" customHeight="1" x14ac:dyDescent="0.15"/>
    <row r="76" spans="1:26" ht="14.85" customHeight="1" x14ac:dyDescent="0.15"/>
    <row r="77" spans="1:26" ht="14.85" customHeight="1" x14ac:dyDescent="0.15">
      <c r="A77" s="3"/>
    </row>
    <row r="78" spans="1:26" ht="14.85" customHeight="1" x14ac:dyDescent="0.15">
      <c r="A78" s="4"/>
    </row>
    <row r="79" spans="1:26" ht="14.85" customHeight="1" x14ac:dyDescent="0.15"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pans="1:26" ht="14.85" customHeight="1" x14ac:dyDescent="0.15"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</row>
    <row r="81" spans="1:26" ht="14.85" customHeight="1" x14ac:dyDescent="0.15"/>
    <row r="82" spans="1:26" ht="14.85" customHeight="1" x14ac:dyDescent="0.15"/>
    <row r="83" spans="1:26" s="3" customFormat="1" ht="14.85" customHeight="1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s="4" customFormat="1" ht="14.85" hidden="1" customHeight="1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85" hidden="1" customHeight="1" x14ac:dyDescent="0.15"/>
    <row r="86" spans="1:26" ht="14.85" hidden="1" customHeight="1" x14ac:dyDescent="0.15"/>
    <row r="87" spans="1:26" ht="14.85" hidden="1" customHeight="1" x14ac:dyDescent="0.15"/>
    <row r="88" spans="1:26" ht="14.85" hidden="1" customHeight="1" x14ac:dyDescent="0.15"/>
    <row r="89" spans="1:26" ht="14.85" hidden="1" customHeight="1" x14ac:dyDescent="0.15"/>
    <row r="90" spans="1:26" ht="14.85" hidden="1" customHeight="1" x14ac:dyDescent="0.15"/>
    <row r="91" spans="1:26" ht="14.85" hidden="1" customHeight="1" x14ac:dyDescent="0.15"/>
    <row r="92" spans="1:26" ht="14.85" hidden="1" customHeight="1" x14ac:dyDescent="0.15"/>
    <row r="93" spans="1:26" ht="14.85" hidden="1" customHeight="1" x14ac:dyDescent="0.15"/>
    <row r="94" spans="1:26" ht="14.85" hidden="1" customHeight="1" x14ac:dyDescent="0.15"/>
    <row r="95" spans="1:26" ht="14.85" hidden="1" customHeight="1" x14ac:dyDescent="0.15"/>
    <row r="96" spans="1:26" ht="14.85" hidden="1" customHeight="1" x14ac:dyDescent="0.15"/>
    <row r="97" spans="2:26" ht="14.85" hidden="1" customHeight="1" x14ac:dyDescent="0.15"/>
    <row r="98" spans="2:26" ht="14.85" hidden="1" customHeight="1" x14ac:dyDescent="0.15"/>
    <row r="99" spans="2:26" ht="14.85" hidden="1" customHeight="1" x14ac:dyDescent="0.15"/>
    <row r="100" spans="2:26" ht="14.85" hidden="1" customHeight="1" x14ac:dyDescent="0.15"/>
    <row r="101" spans="2:26" ht="14.85" hidden="1" customHeight="1" x14ac:dyDescent="0.15"/>
    <row r="102" spans="2:26" ht="14.85" hidden="1" customHeight="1" x14ac:dyDescent="0.15"/>
    <row r="103" spans="2:26" ht="14.85" hidden="1" customHeight="1" x14ac:dyDescent="0.15"/>
    <row r="104" spans="2:26" ht="14.85" hidden="1" customHeight="1" x14ac:dyDescent="0.15"/>
    <row r="105" spans="2:26" ht="14.85" hidden="1" customHeight="1" x14ac:dyDescent="0.15"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</row>
    <row r="106" spans="2:26" ht="14.85" hidden="1" customHeight="1" x14ac:dyDescent="0.15"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Z106" s="3"/>
    </row>
    <row r="107" spans="2:26" ht="14.85" hidden="1" customHeight="1" x14ac:dyDescent="0.15">
      <c r="Z107" s="4"/>
    </row>
    <row r="108" spans="2:26" ht="14.85" hidden="1" customHeight="1" x14ac:dyDescent="0.15"/>
    <row r="109" spans="2:26" ht="14.85" hidden="1" customHeight="1" x14ac:dyDescent="0.15"/>
    <row r="110" spans="2:26" ht="14.85" hidden="1" customHeight="1" x14ac:dyDescent="0.15"/>
    <row r="111" spans="2:26" ht="14.85" hidden="1" customHeight="1" x14ac:dyDescent="0.15"/>
    <row r="112" spans="2:26" ht="14.85" hidden="1" customHeight="1" x14ac:dyDescent="0.15"/>
    <row r="113" spans="1:26" ht="14.85" hidden="1" customHeight="1" x14ac:dyDescent="0.15"/>
    <row r="114" spans="1:26" ht="14.85" hidden="1" customHeight="1" x14ac:dyDescent="0.15"/>
    <row r="115" spans="1:26" ht="14.85" hidden="1" customHeight="1" x14ac:dyDescent="0.15"/>
    <row r="116" spans="1:26" ht="14.85" hidden="1" customHeight="1" x14ac:dyDescent="0.15"/>
    <row r="117" spans="1:26" ht="14.85" hidden="1" customHeight="1" x14ac:dyDescent="0.15"/>
    <row r="118" spans="1:26" ht="14.85" hidden="1" customHeight="1" x14ac:dyDescent="0.15"/>
    <row r="119" spans="1:26" ht="14.85" hidden="1" customHeight="1" x14ac:dyDescent="0.15">
      <c r="A119" s="3"/>
    </row>
    <row r="120" spans="1:26" ht="14.85" hidden="1" customHeight="1" x14ac:dyDescent="0.15">
      <c r="A120" s="4"/>
    </row>
    <row r="121" spans="1:26" ht="14.85" hidden="1" customHeight="1" x14ac:dyDescent="0.15"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spans="1:26" ht="14.85" hidden="1" customHeight="1" x14ac:dyDescent="0.15"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</row>
    <row r="123" spans="1:26" ht="14.85" hidden="1" customHeight="1" x14ac:dyDescent="0.15"/>
    <row r="124" spans="1:26" ht="14.85" hidden="1" customHeight="1" x14ac:dyDescent="0.15"/>
    <row r="125" spans="1:26" s="3" customFormat="1" ht="14.85" hidden="1" customHeight="1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s="4" customFormat="1" ht="14.85" hidden="1" customHeight="1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85" hidden="1" customHeight="1" x14ac:dyDescent="0.15"/>
    <row r="128" spans="1:26" ht="14.85" hidden="1" customHeight="1" x14ac:dyDescent="0.15"/>
    <row r="129" ht="14.85" hidden="1" customHeight="1" x14ac:dyDescent="0.15"/>
    <row r="130" ht="14.85" hidden="1" customHeight="1" x14ac:dyDescent="0.15"/>
    <row r="131" ht="14.85" hidden="1" customHeight="1" x14ac:dyDescent="0.15"/>
    <row r="132" ht="14.85" hidden="1" customHeight="1" x14ac:dyDescent="0.15"/>
    <row r="133" ht="14.85" hidden="1" customHeight="1" x14ac:dyDescent="0.15"/>
    <row r="134" ht="14.85" hidden="1" customHeight="1" x14ac:dyDescent="0.15"/>
    <row r="135" ht="14.85" hidden="1" customHeight="1" x14ac:dyDescent="0.15"/>
    <row r="136" ht="14.85" hidden="1" customHeight="1" x14ac:dyDescent="0.15"/>
    <row r="137" ht="14.85" hidden="1" customHeight="1" x14ac:dyDescent="0.15"/>
    <row r="138" ht="14.85" hidden="1" customHeight="1" x14ac:dyDescent="0.15"/>
    <row r="139" ht="14.85" hidden="1" customHeight="1" x14ac:dyDescent="0.15"/>
    <row r="140" ht="14.85" hidden="1" customHeight="1" x14ac:dyDescent="0.15"/>
    <row r="141" ht="14.85" hidden="1" customHeight="1" x14ac:dyDescent="0.15"/>
    <row r="142" ht="14.85" hidden="1" customHeight="1" x14ac:dyDescent="0.15"/>
    <row r="143" ht="14.85" hidden="1" customHeight="1" x14ac:dyDescent="0.15"/>
    <row r="144" ht="14.85" hidden="1" customHeight="1" x14ac:dyDescent="0.15"/>
    <row r="145" spans="2:26" ht="14.85" hidden="1" customHeight="1" x14ac:dyDescent="0.15"/>
    <row r="146" spans="2:26" ht="14.85" hidden="1" customHeight="1" x14ac:dyDescent="0.15"/>
    <row r="147" spans="2:26" ht="14.85" hidden="1" customHeight="1" x14ac:dyDescent="0.15"/>
    <row r="148" spans="2:26" ht="14.85" hidden="1" customHeight="1" x14ac:dyDescent="0.15"/>
    <row r="149" spans="2:26" ht="14.85" hidden="1" customHeight="1" x14ac:dyDescent="0.15"/>
    <row r="150" spans="2:26" ht="14.85" hidden="1" customHeight="1" x14ac:dyDescent="0.15"/>
    <row r="151" spans="2:26" ht="14.85" hidden="1" customHeight="1" x14ac:dyDescent="0.15"/>
    <row r="152" spans="2:26" ht="14.85" hidden="1" customHeight="1" x14ac:dyDescent="0.15"/>
    <row r="153" spans="2:26" ht="14.85" hidden="1" customHeight="1" x14ac:dyDescent="0.15"/>
    <row r="154" spans="2:26" ht="14.85" hidden="1" customHeight="1" x14ac:dyDescent="0.15"/>
    <row r="155" spans="2:26" ht="14.85" hidden="1" customHeight="1" x14ac:dyDescent="0.15"/>
    <row r="156" spans="2:26" ht="14.85" hidden="1" customHeight="1" x14ac:dyDescent="0.15"/>
    <row r="157" spans="2:26" ht="14.85" hidden="1" customHeight="1" x14ac:dyDescent="0.15"/>
    <row r="158" spans="2:26" ht="14.85" hidden="1" customHeight="1" x14ac:dyDescent="0.15"/>
    <row r="159" spans="2:26" ht="14.85" hidden="1" customHeight="1" x14ac:dyDescent="0.15"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</row>
    <row r="160" spans="2:26" ht="14.85" hidden="1" customHeight="1" x14ac:dyDescent="0.15"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Z160" s="3"/>
    </row>
    <row r="161" spans="1:26" ht="14.85" hidden="1" customHeight="1" x14ac:dyDescent="0.15">
      <c r="Z161" s="4"/>
    </row>
    <row r="162" spans="1:26" ht="14.85" hidden="1" customHeight="1" x14ac:dyDescent="0.15"/>
    <row r="163" spans="1:26" ht="14.85" hidden="1" customHeight="1" x14ac:dyDescent="0.15"/>
    <row r="164" spans="1:26" ht="14.85" hidden="1" customHeight="1" x14ac:dyDescent="0.15"/>
    <row r="165" spans="1:26" ht="14.85" hidden="1" customHeight="1" x14ac:dyDescent="0.15"/>
    <row r="166" spans="1:26" ht="14.85" hidden="1" customHeight="1" x14ac:dyDescent="0.15"/>
    <row r="167" spans="1:26" ht="14.85" hidden="1" customHeight="1" x14ac:dyDescent="0.15"/>
    <row r="168" spans="1:26" ht="14.85" hidden="1" customHeight="1" x14ac:dyDescent="0.15"/>
    <row r="169" spans="1:26" ht="14.85" hidden="1" customHeight="1" x14ac:dyDescent="0.15"/>
    <row r="170" spans="1:26" ht="14.85" hidden="1" customHeight="1" x14ac:dyDescent="0.15"/>
    <row r="171" spans="1:26" ht="14.85" hidden="1" customHeight="1" x14ac:dyDescent="0.15"/>
    <row r="172" spans="1:26" ht="14.85" hidden="1" customHeight="1" x14ac:dyDescent="0.15"/>
    <row r="173" spans="1:26" ht="14.85" hidden="1" customHeight="1" x14ac:dyDescent="0.15">
      <c r="A173" s="3"/>
    </row>
    <row r="174" spans="1:26" ht="14.85" hidden="1" customHeight="1" x14ac:dyDescent="0.15">
      <c r="A174" s="4"/>
    </row>
    <row r="175" spans="1:26" ht="14.85" hidden="1" customHeight="1" x14ac:dyDescent="0.15"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spans="1:26" ht="14.85" hidden="1" customHeight="1" x14ac:dyDescent="0.15"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</row>
    <row r="177" spans="1:26" ht="14.85" hidden="1" customHeight="1" x14ac:dyDescent="0.15"/>
    <row r="178" spans="1:26" ht="14.85" hidden="1" customHeight="1" x14ac:dyDescent="0.15"/>
    <row r="179" spans="1:26" s="3" customFormat="1" ht="14.85" hidden="1" customHeight="1" x14ac:dyDescent="0.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s="4" customFormat="1" ht="14.85" hidden="1" customHeight="1" x14ac:dyDescent="0.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85" hidden="1" customHeight="1" x14ac:dyDescent="0.15"/>
    <row r="182" spans="1:26" ht="14.85" hidden="1" customHeight="1" x14ac:dyDescent="0.15"/>
    <row r="183" spans="1:26" ht="14.85" hidden="1" customHeight="1" x14ac:dyDescent="0.15"/>
    <row r="184" spans="1:26" ht="14.85" hidden="1" customHeight="1" x14ac:dyDescent="0.15"/>
    <row r="185" spans="1:26" ht="14.85" hidden="1" customHeight="1" x14ac:dyDescent="0.15"/>
    <row r="186" spans="1:26" ht="14.85" hidden="1" customHeight="1" x14ac:dyDescent="0.15"/>
    <row r="187" spans="1:26" ht="14.85" hidden="1" customHeight="1" x14ac:dyDescent="0.15"/>
    <row r="188" spans="1:26" ht="14.85" hidden="1" customHeight="1" x14ac:dyDescent="0.15"/>
    <row r="189" spans="1:26" ht="14.85" hidden="1" customHeight="1" x14ac:dyDescent="0.15"/>
    <row r="190" spans="1:26" ht="14.85" hidden="1" customHeight="1" x14ac:dyDescent="0.15"/>
    <row r="191" spans="1:26" ht="14.85" hidden="1" customHeight="1" x14ac:dyDescent="0.15"/>
    <row r="192" spans="1:26" ht="14.85" hidden="1" customHeight="1" x14ac:dyDescent="0.15"/>
    <row r="193" ht="14.85" hidden="1" customHeight="1" x14ac:dyDescent="0.15"/>
    <row r="194" ht="14.85" hidden="1" customHeight="1" x14ac:dyDescent="0.15"/>
    <row r="195" ht="14.85" hidden="1" customHeight="1" x14ac:dyDescent="0.15"/>
    <row r="196" ht="14.85" hidden="1" customHeight="1" x14ac:dyDescent="0.15"/>
    <row r="197" ht="14.85" hidden="1" customHeight="1" x14ac:dyDescent="0.15"/>
    <row r="198" ht="14.85" hidden="1" customHeight="1" x14ac:dyDescent="0.15"/>
    <row r="199" ht="14.85" hidden="1" customHeight="1" x14ac:dyDescent="0.15"/>
    <row r="200" ht="14.85" hidden="1" customHeight="1" x14ac:dyDescent="0.15"/>
    <row r="201" ht="14.85" hidden="1" customHeight="1" x14ac:dyDescent="0.15"/>
    <row r="202" ht="14.85" hidden="1" customHeight="1" x14ac:dyDescent="0.15"/>
    <row r="203" ht="14.85" hidden="1" customHeight="1" x14ac:dyDescent="0.15"/>
    <row r="204" ht="14.85" hidden="1" customHeight="1" x14ac:dyDescent="0.15"/>
    <row r="205" ht="14.85" hidden="1" customHeight="1" x14ac:dyDescent="0.15"/>
    <row r="206" ht="14.85" hidden="1" customHeight="1" x14ac:dyDescent="0.15"/>
    <row r="207" ht="14.85" hidden="1" customHeight="1" x14ac:dyDescent="0.15"/>
    <row r="208" ht="14.85" hidden="1" customHeight="1" x14ac:dyDescent="0.15"/>
    <row r="209" spans="2:26" ht="14.85" hidden="1" customHeight="1" x14ac:dyDescent="0.15"/>
    <row r="210" spans="2:26" ht="14.85" hidden="1" customHeight="1" x14ac:dyDescent="0.15"/>
    <row r="211" spans="2:26" ht="14.85" hidden="1" customHeight="1" x14ac:dyDescent="0.15"/>
    <row r="212" spans="2:26" ht="14.85" hidden="1" customHeight="1" x14ac:dyDescent="0.15"/>
    <row r="213" spans="2:26" ht="14.85" hidden="1" customHeight="1" x14ac:dyDescent="0.15"/>
    <row r="214" spans="2:26" ht="14.85" hidden="1" customHeight="1" x14ac:dyDescent="0.15"/>
    <row r="215" spans="2:26" ht="14.85" hidden="1" customHeight="1" x14ac:dyDescent="0.15"/>
    <row r="216" spans="2:26" ht="14.85" hidden="1" customHeight="1" x14ac:dyDescent="0.15"/>
    <row r="217" spans="2:26" ht="14.85" hidden="1" customHeight="1" x14ac:dyDescent="0.15"/>
    <row r="218" spans="2:26" ht="14.85" hidden="1" customHeight="1" x14ac:dyDescent="0.15"/>
    <row r="219" spans="2:26" ht="14.85" hidden="1" customHeight="1" x14ac:dyDescent="0.15"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</row>
    <row r="220" spans="2:26" ht="14.85" hidden="1" customHeight="1" x14ac:dyDescent="0.15">
      <c r="Z220" s="5"/>
    </row>
    <row r="221" spans="2:26" ht="14.85" hidden="1" customHeight="1" x14ac:dyDescent="0.15"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</row>
    <row r="222" spans="2:26" ht="14.85" hidden="1" customHeight="1" x14ac:dyDescent="0.15"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Z222" s="3"/>
    </row>
    <row r="223" spans="2:26" ht="14.85" hidden="1" customHeight="1" x14ac:dyDescent="0.15"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Z223" s="3"/>
    </row>
    <row r="224" spans="2:26" ht="14.85" hidden="1" customHeight="1" x14ac:dyDescent="0.15"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Z224" s="3"/>
    </row>
    <row r="225" spans="1:26" ht="14.85" hidden="1" customHeight="1" x14ac:dyDescent="0.15"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Z225" s="3"/>
    </row>
    <row r="226" spans="1:26" ht="14.85" hidden="1" customHeight="1" x14ac:dyDescent="0.15"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Z226" s="3"/>
    </row>
    <row r="227" spans="1:26" ht="14.85" hidden="1" customHeight="1" x14ac:dyDescent="0.15">
      <c r="Z227" s="3"/>
    </row>
    <row r="228" spans="1:26" ht="14.85" hidden="1" customHeight="1" x14ac:dyDescent="0.15"/>
    <row r="229" spans="1:26" ht="14.85" hidden="1" customHeight="1" x14ac:dyDescent="0.15"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</row>
    <row r="230" spans="1:26" ht="14.85" hidden="1" customHeight="1" x14ac:dyDescent="0.15"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Z230" s="3"/>
    </row>
    <row r="231" spans="1:26" ht="14.85" hidden="1" customHeight="1" x14ac:dyDescent="0.15"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Z231" s="3"/>
    </row>
    <row r="232" spans="1:26" ht="14.85" hidden="1" customHeight="1" x14ac:dyDescent="0.15">
      <c r="Z232" s="3"/>
    </row>
    <row r="233" spans="1:26" ht="14.85" hidden="1" customHeight="1" x14ac:dyDescent="0.15">
      <c r="A233" s="5"/>
    </row>
    <row r="234" spans="1:26" ht="14.85" hidden="1" customHeight="1" x14ac:dyDescent="0.15"/>
    <row r="235" spans="1:26" ht="14.85" hidden="1" customHeight="1" x14ac:dyDescent="0.15">
      <c r="A235" s="3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</row>
    <row r="236" spans="1:26" ht="14.85" hidden="1" customHeight="1" x14ac:dyDescent="0.15">
      <c r="A236" s="3"/>
    </row>
    <row r="237" spans="1:26" ht="14.85" hidden="1" customHeight="1" x14ac:dyDescent="0.15">
      <c r="A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</row>
    <row r="238" spans="1:26" ht="14.85" hidden="1" customHeight="1" x14ac:dyDescent="0.15">
      <c r="A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</row>
    <row r="239" spans="1:26" s="5" customFormat="1" ht="14.85" hidden="1" customHeight="1" x14ac:dyDescent="0.15">
      <c r="A239" s="3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1"/>
    </row>
    <row r="240" spans="1:26" ht="14.85" hidden="1" customHeight="1" x14ac:dyDescent="0.15">
      <c r="A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</row>
    <row r="241" spans="1:26" s="3" customFormat="1" ht="14.85" hidden="1" customHeight="1" x14ac:dyDescent="0.1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Z241" s="1"/>
    </row>
    <row r="242" spans="1:26" s="3" customFormat="1" ht="14.85" hidden="1" customHeight="1" x14ac:dyDescent="0.1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Z242" s="1"/>
    </row>
    <row r="243" spans="1:26" s="3" customFormat="1" ht="14.85" hidden="1" customHeight="1" x14ac:dyDescent="0.15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s="3" customFormat="1" ht="14.85" hidden="1" customHeight="1" x14ac:dyDescent="0.15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s="3" customFormat="1" ht="14.85" hidden="1" customHeight="1" x14ac:dyDescent="0.15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Z245" s="1"/>
    </row>
    <row r="246" spans="1:26" s="3" customFormat="1" ht="14.85" hidden="1" customHeight="1" x14ac:dyDescent="0.1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Z246" s="1"/>
    </row>
    <row r="247" spans="1:26" ht="14.85" hidden="1" customHeight="1" x14ac:dyDescent="0.15"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</row>
    <row r="248" spans="1:26" ht="14.85" hidden="1" customHeight="1" x14ac:dyDescent="0.15"/>
    <row r="249" spans="1:26" s="3" customFormat="1" ht="14.85" hidden="1" customHeight="1" x14ac:dyDescent="0.1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s="3" customFormat="1" ht="14.85" hidden="1" customHeight="1" x14ac:dyDescent="0.1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s="3" customFormat="1" ht="14.85" hidden="1" customHeight="1" x14ac:dyDescent="0.1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85" hidden="1" customHeight="1" x14ac:dyDescent="0.15"/>
    <row r="253" spans="1:26" ht="14.85" hidden="1" customHeight="1" x14ac:dyDescent="0.15"/>
    <row r="254" spans="1:26" ht="14.85" hidden="1" customHeight="1" x14ac:dyDescent="0.15"/>
    <row r="255" spans="1:26" ht="14.85" hidden="1" customHeight="1" x14ac:dyDescent="0.15"/>
    <row r="256" spans="1:26" ht="14.85" hidden="1" customHeight="1" x14ac:dyDescent="0.15"/>
    <row r="257" ht="14.85" hidden="1" customHeight="1" x14ac:dyDescent="0.15"/>
    <row r="258" ht="14.85" hidden="1" customHeight="1" x14ac:dyDescent="0.15"/>
    <row r="259" ht="14.85" hidden="1" customHeight="1" x14ac:dyDescent="0.15"/>
    <row r="260" ht="14.85" hidden="1" customHeight="1" x14ac:dyDescent="0.15"/>
    <row r="261" ht="14.85" hidden="1" customHeight="1" x14ac:dyDescent="0.15"/>
    <row r="262" ht="14.85" hidden="1" customHeight="1" x14ac:dyDescent="0.15"/>
    <row r="263" ht="14.85" hidden="1" customHeight="1" x14ac:dyDescent="0.15"/>
    <row r="264" ht="14.85" hidden="1" customHeight="1" x14ac:dyDescent="0.15"/>
    <row r="265" ht="14.85" hidden="1" customHeight="1" x14ac:dyDescent="0.15"/>
    <row r="266" ht="14.85" hidden="1" customHeight="1" x14ac:dyDescent="0.15"/>
    <row r="267" ht="14.85" hidden="1" customHeight="1" x14ac:dyDescent="0.15"/>
    <row r="268" ht="14.85" hidden="1" customHeight="1" x14ac:dyDescent="0.15"/>
    <row r="269" ht="14.85" hidden="1" customHeight="1" x14ac:dyDescent="0.15"/>
    <row r="270" ht="14.85" hidden="1" customHeight="1" x14ac:dyDescent="0.15"/>
    <row r="271" ht="14.85" hidden="1" customHeight="1" x14ac:dyDescent="0.15"/>
    <row r="272" ht="14.85" hidden="1" customHeight="1" x14ac:dyDescent="0.15"/>
    <row r="273" ht="14.85" hidden="1" customHeight="1" x14ac:dyDescent="0.15"/>
    <row r="274" ht="14.85" hidden="1" customHeight="1" x14ac:dyDescent="0.15"/>
    <row r="275" ht="14.85" hidden="1" customHeight="1" x14ac:dyDescent="0.15"/>
    <row r="276" ht="14.85" hidden="1" customHeight="1" x14ac:dyDescent="0.15"/>
    <row r="277" ht="14.85" hidden="1" customHeight="1" x14ac:dyDescent="0.15"/>
    <row r="278" ht="14.85" hidden="1" customHeight="1" x14ac:dyDescent="0.15"/>
    <row r="279" ht="14.85" hidden="1" customHeight="1" x14ac:dyDescent="0.15"/>
    <row r="280" ht="14.85" hidden="1" customHeight="1" x14ac:dyDescent="0.15"/>
    <row r="281" ht="14.85" hidden="1" customHeight="1" x14ac:dyDescent="0.15"/>
    <row r="282" ht="14.85" hidden="1" customHeight="1" x14ac:dyDescent="0.15"/>
  </sheetData>
  <sheetProtection sheet="1" objects="1" scenarios="1"/>
  <mergeCells count="10">
    <mergeCell ref="O22:Y22"/>
    <mergeCell ref="O61:Y61"/>
    <mergeCell ref="B62:M62"/>
    <mergeCell ref="O62:Y62"/>
    <mergeCell ref="O60:Y60"/>
    <mergeCell ref="B1:Z1"/>
    <mergeCell ref="B2:Z2"/>
    <mergeCell ref="B3:Z3"/>
    <mergeCell ref="B5:M5"/>
    <mergeCell ref="O5:Y5"/>
  </mergeCells>
  <phoneticPr fontId="3"/>
  <printOptions horizontalCentered="1"/>
  <pageMargins left="0.19685039370078741" right="0.19685039370078741" top="0.11811023622047245" bottom="0.19685039370078741" header="0.35433070866141736" footer="0.31496062992125984"/>
  <pageSetup paperSize="9" scale="90" orientation="portrait" cellComments="asDisplaye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D1EA4-644B-4B3C-A9B9-29E9A3E2C2CE}">
  <dimension ref="B1:W293"/>
  <sheetViews>
    <sheetView showGridLines="0" view="pageBreakPreview" zoomScaleNormal="100" zoomScaleSheetLayoutView="100" workbookViewId="0">
      <selection activeCell="P11" sqref="P11"/>
    </sheetView>
  </sheetViews>
  <sheetFormatPr defaultColWidth="9" defaultRowHeight="18" customHeight="1" x14ac:dyDescent="0.15"/>
  <cols>
    <col min="1" max="1" width="0.625" style="1" customWidth="1"/>
    <col min="2" max="2" width="1.25" style="1" customWidth="1"/>
    <col min="3" max="11" width="2.125" style="1" customWidth="1"/>
    <col min="12" max="12" width="19.625" style="1" customWidth="1"/>
    <col min="13" max="13" width="15" style="1" customWidth="1"/>
    <col min="14" max="14" width="0.625" style="1" customWidth="1"/>
    <col min="15" max="16384" width="9" style="1"/>
  </cols>
  <sheetData>
    <row r="1" spans="2:16" ht="18" customHeight="1" x14ac:dyDescent="0.15">
      <c r="B1" s="249" t="s">
        <v>60</v>
      </c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</row>
    <row r="2" spans="2:16" ht="23.25" customHeight="1" x14ac:dyDescent="0.2">
      <c r="B2" s="250" t="str">
        <f>PL!B2</f>
        <v>一般会計等行政コスト計算書</v>
      </c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6"/>
      <c r="O2" s="6"/>
      <c r="P2" s="6"/>
    </row>
    <row r="3" spans="2:16" ht="15.75" customHeight="1" x14ac:dyDescent="0.2">
      <c r="B3" s="291" t="str">
        <f>PL!B3</f>
        <v>自　　令和２年４月 １日</v>
      </c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O3" s="6"/>
      <c r="P3" s="6"/>
    </row>
    <row r="4" spans="2:16" ht="15.75" customHeight="1" x14ac:dyDescent="0.2">
      <c r="B4" s="291" t="str">
        <f>PL!B4</f>
        <v>至　　令和３年３月31日</v>
      </c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6"/>
      <c r="O4" s="6"/>
      <c r="P4" s="6"/>
    </row>
    <row r="5" spans="2:16" ht="15.75" customHeight="1" thickBot="1" x14ac:dyDescent="0.25">
      <c r="B5" s="7"/>
      <c r="C5" s="6"/>
      <c r="D5" s="6"/>
      <c r="E5" s="6"/>
      <c r="F5" s="6"/>
      <c r="G5" s="6"/>
      <c r="H5" s="6"/>
      <c r="I5" s="6"/>
      <c r="J5" s="6"/>
      <c r="K5" s="6"/>
      <c r="L5" s="8"/>
      <c r="M5" s="107" t="s">
        <v>189</v>
      </c>
      <c r="N5" s="6"/>
      <c r="O5" s="6"/>
      <c r="P5" s="6"/>
    </row>
    <row r="6" spans="2:16" ht="15.75" customHeight="1" thickBot="1" x14ac:dyDescent="0.25">
      <c r="B6" s="252" t="s">
        <v>1</v>
      </c>
      <c r="C6" s="253"/>
      <c r="D6" s="253"/>
      <c r="E6" s="253"/>
      <c r="F6" s="253"/>
      <c r="G6" s="253"/>
      <c r="H6" s="253"/>
      <c r="I6" s="253"/>
      <c r="J6" s="253"/>
      <c r="K6" s="253"/>
      <c r="L6" s="253"/>
      <c r="M6" s="219" t="s">
        <v>2</v>
      </c>
      <c r="N6" s="6"/>
      <c r="O6" s="6"/>
      <c r="P6" s="6"/>
    </row>
    <row r="7" spans="2:16" ht="15.75" customHeight="1" x14ac:dyDescent="0.15">
      <c r="B7" s="116"/>
      <c r="C7" s="123" t="s">
        <v>170</v>
      </c>
      <c r="D7" s="123"/>
      <c r="F7" s="123"/>
      <c r="G7" s="123"/>
      <c r="H7" s="123"/>
      <c r="I7" s="123"/>
      <c r="M7" s="168">
        <f>IF(AND(PL!M7/1000&lt;0,PL!M7/1000&gt;-0.5),"△0",IF(AND(PL!M7/1000&gt;0,PL!M7/1000&lt;0.5),"0",ROUND(PL!M7/1000,0)))</f>
        <v>192076</v>
      </c>
    </row>
    <row r="8" spans="2:16" ht="15.75" customHeight="1" x14ac:dyDescent="0.15">
      <c r="B8" s="116"/>
      <c r="C8" s="123"/>
      <c r="D8" s="123" t="s">
        <v>171</v>
      </c>
      <c r="E8" s="123"/>
      <c r="F8" s="123"/>
      <c r="G8" s="123"/>
      <c r="H8" s="123"/>
      <c r="I8" s="123"/>
      <c r="M8" s="168">
        <f>IF(AND(PL!M8/1000&lt;0,PL!M8/1000&gt;-0.5),"△0",IF(AND(PL!M8/1000&gt;0,PL!M8/1000&lt;0.5),"0",ROUND(PL!M8/1000,0)))</f>
        <v>191911</v>
      </c>
    </row>
    <row r="9" spans="2:16" ht="15.75" customHeight="1" x14ac:dyDescent="0.15">
      <c r="B9" s="116"/>
      <c r="C9" s="123"/>
      <c r="D9" s="123"/>
      <c r="E9" s="123" t="s">
        <v>62</v>
      </c>
      <c r="F9" s="123"/>
      <c r="G9" s="123"/>
      <c r="H9" s="123"/>
      <c r="I9" s="123"/>
      <c r="M9" s="168">
        <f>IF(AND(PL!M9/1000&lt;0,PL!M9/1000&gt;-0.5),"△0",IF(AND(PL!M9/1000&gt;0,PL!M9/1000&lt;0.5),"0",ROUND(PL!M9/1000,0)))</f>
        <v>81189</v>
      </c>
      <c r="O9" s="1" t="s">
        <v>172</v>
      </c>
    </row>
    <row r="10" spans="2:16" ht="15.75" customHeight="1" x14ac:dyDescent="0.15">
      <c r="B10" s="116"/>
      <c r="C10" s="123"/>
      <c r="D10" s="123"/>
      <c r="E10" s="123"/>
      <c r="F10" s="123" t="s">
        <v>186</v>
      </c>
      <c r="G10" s="123"/>
      <c r="H10" s="123"/>
      <c r="I10" s="123"/>
      <c r="M10" s="168">
        <f>IF(AND(PL!M10/1000&lt;0,PL!M10/1000&gt;-0.5),"△0",IF(AND(PL!M10/1000&gt;0,PL!M10/1000&lt;0.5),"0",ROUND(PL!M10/1000,0)))</f>
        <v>62175</v>
      </c>
    </row>
    <row r="11" spans="2:16" ht="15.75" customHeight="1" x14ac:dyDescent="0.15">
      <c r="B11" s="116"/>
      <c r="C11" s="123"/>
      <c r="D11" s="123"/>
      <c r="E11" s="123"/>
      <c r="F11" s="123" t="s">
        <v>63</v>
      </c>
      <c r="G11" s="123"/>
      <c r="H11" s="123"/>
      <c r="I11" s="123"/>
      <c r="M11" s="168">
        <f>IF(AND(PL!M11/1000&lt;0,PL!M11/1000&gt;-0.5),"△0",IF(AND(PL!M11/1000&gt;0,PL!M11/1000&lt;0.5),"0",ROUND(PL!M11/1000,0)))</f>
        <v>5681</v>
      </c>
    </row>
    <row r="12" spans="2:16" ht="15.75" customHeight="1" x14ac:dyDescent="0.15">
      <c r="B12" s="116"/>
      <c r="C12" s="123"/>
      <c r="D12" s="123"/>
      <c r="E12" s="123"/>
      <c r="F12" s="123" t="s">
        <v>64</v>
      </c>
      <c r="G12" s="123"/>
      <c r="H12" s="123"/>
      <c r="I12" s="123"/>
      <c r="M12" s="168">
        <f>IF(AND(PL!M12/1000&lt;0,PL!M12/1000&gt;-0.5),"△0",IF(AND(PL!M12/1000&gt;0,PL!M12/1000&lt;0.5),"0",ROUND(PL!M12/1000,0)))</f>
        <v>7176</v>
      </c>
    </row>
    <row r="13" spans="2:16" ht="15.75" customHeight="1" x14ac:dyDescent="0.15">
      <c r="B13" s="116"/>
      <c r="C13" s="123"/>
      <c r="D13" s="123"/>
      <c r="E13" s="123"/>
      <c r="F13" s="123" t="s">
        <v>37</v>
      </c>
      <c r="G13" s="123"/>
      <c r="H13" s="123"/>
      <c r="I13" s="123"/>
      <c r="M13" s="168">
        <f>IF(AND(PL!M13/1000&lt;0,PL!M13/1000&gt;-0.5),"△0",IF(AND(PL!M13/1000&gt;0,PL!M13/1000&lt;0.5),"0",ROUND(PL!M13/1000,0)))</f>
        <v>6157</v>
      </c>
    </row>
    <row r="14" spans="2:16" ht="15.75" customHeight="1" x14ac:dyDescent="0.15">
      <c r="B14" s="116"/>
      <c r="C14" s="123"/>
      <c r="D14" s="123"/>
      <c r="E14" s="123" t="s">
        <v>65</v>
      </c>
      <c r="F14" s="123"/>
      <c r="G14" s="123"/>
      <c r="H14" s="123"/>
      <c r="I14" s="123"/>
      <c r="M14" s="168">
        <f>IF(AND(PL!M14/1000&lt;0,PL!M14/1000&gt;-0.5),"△0",IF(AND(PL!M14/1000&gt;0,PL!M14/1000&lt;0.5),"0",ROUND(PL!M14/1000,0)))</f>
        <v>110157</v>
      </c>
    </row>
    <row r="15" spans="2:16" ht="15.75" customHeight="1" x14ac:dyDescent="0.15">
      <c r="B15" s="116"/>
      <c r="C15" s="123"/>
      <c r="D15" s="123"/>
      <c r="E15" s="123"/>
      <c r="F15" s="123" t="s">
        <v>66</v>
      </c>
      <c r="G15" s="123"/>
      <c r="H15" s="123"/>
      <c r="I15" s="123"/>
      <c r="M15" s="168">
        <f>IF(AND(PL!M15/1000&lt;0,PL!M15/1000&gt;-0.5),"△0",IF(AND(PL!M15/1000&gt;0,PL!M15/1000&lt;0.5),"0",ROUND(PL!M15/1000,0)))</f>
        <v>60527</v>
      </c>
    </row>
    <row r="16" spans="2:16" ht="15.75" customHeight="1" x14ac:dyDescent="0.15">
      <c r="B16" s="116"/>
      <c r="C16" s="123"/>
      <c r="D16" s="123"/>
      <c r="E16" s="123"/>
      <c r="F16" s="123" t="s">
        <v>67</v>
      </c>
      <c r="G16" s="123"/>
      <c r="H16" s="123"/>
      <c r="I16" s="123"/>
      <c r="M16" s="168">
        <f>IF(AND(PL!M16/1000&lt;0,PL!M16/1000&gt;-0.5),"△0",IF(AND(PL!M16/1000&gt;0,PL!M16/1000&lt;0.5),"0",ROUND(PL!M16/1000,0)))</f>
        <v>17520</v>
      </c>
    </row>
    <row r="17" spans="2:23" ht="15.75" customHeight="1" x14ac:dyDescent="0.15">
      <c r="B17" s="116"/>
      <c r="C17" s="123"/>
      <c r="D17" s="123"/>
      <c r="E17" s="123"/>
      <c r="F17" s="123" t="s">
        <v>68</v>
      </c>
      <c r="G17" s="123"/>
      <c r="H17" s="123"/>
      <c r="I17" s="123"/>
      <c r="M17" s="168">
        <f>IF(AND(PL!M17/1000&lt;0,PL!M17/1000&gt;-0.5),"△0",IF(AND(PL!M17/1000&gt;0,PL!M17/1000&lt;0.5),"0",ROUND(PL!M17/1000,0)))</f>
        <v>32110</v>
      </c>
    </row>
    <row r="18" spans="2:23" ht="15.75" customHeight="1" x14ac:dyDescent="0.15">
      <c r="B18" s="116"/>
      <c r="C18" s="123"/>
      <c r="D18" s="123"/>
      <c r="E18" s="123"/>
      <c r="F18" s="123" t="s">
        <v>37</v>
      </c>
      <c r="G18" s="123"/>
      <c r="H18" s="123"/>
      <c r="I18" s="123"/>
      <c r="M18" s="168">
        <f>IF(AND(PL!M18/1000&lt;0,PL!M18/1000&gt;-0.5),"△0",IF(AND(PL!M18/1000&gt;0,PL!M18/1000&lt;0.5),"0",ROUND(PL!M18/1000,0)))</f>
        <v>0</v>
      </c>
    </row>
    <row r="19" spans="2:23" ht="15.75" customHeight="1" x14ac:dyDescent="0.15">
      <c r="B19" s="116"/>
      <c r="C19" s="123"/>
      <c r="D19" s="123"/>
      <c r="E19" s="123" t="s">
        <v>110</v>
      </c>
      <c r="F19" s="123"/>
      <c r="G19" s="123"/>
      <c r="H19" s="123"/>
      <c r="I19" s="123"/>
      <c r="M19" s="168">
        <f>IF(AND(PL!M19/1000&lt;0,PL!M19/1000&gt;-0.5),"△0",IF(AND(PL!M19/1000&gt;0,PL!M19/1000&lt;0.5),"0",ROUND(PL!M19/1000,0)))</f>
        <v>564</v>
      </c>
      <c r="P19" s="104"/>
      <c r="Q19" s="104"/>
      <c r="R19" s="104"/>
      <c r="S19" s="104"/>
      <c r="T19" s="10"/>
      <c r="U19" s="10"/>
      <c r="V19" s="10"/>
      <c r="W19" s="10"/>
    </row>
    <row r="20" spans="2:23" ht="15.75" customHeight="1" x14ac:dyDescent="0.15">
      <c r="B20" s="116"/>
      <c r="C20" s="123"/>
      <c r="D20" s="123"/>
      <c r="F20" s="1" t="s">
        <v>69</v>
      </c>
      <c r="H20" s="123"/>
      <c r="I20" s="123"/>
      <c r="M20" s="168">
        <f>IF(AND(PL!M20/1000&lt;0,PL!M20/1000&gt;-0.5),"△0",IF(AND(PL!M20/1000&gt;0,PL!M20/1000&lt;0.5),"0",ROUND(PL!M20/1000,0)))</f>
        <v>15</v>
      </c>
      <c r="P20" s="104"/>
      <c r="Q20" s="104"/>
      <c r="R20" s="104"/>
      <c r="S20" s="104"/>
      <c r="T20" s="10"/>
      <c r="U20" s="10"/>
      <c r="V20" s="10"/>
      <c r="W20" s="10"/>
    </row>
    <row r="21" spans="2:23" ht="15.75" customHeight="1" x14ac:dyDescent="0.15">
      <c r="B21" s="116"/>
      <c r="C21" s="123"/>
      <c r="D21" s="123"/>
      <c r="F21" s="123" t="s">
        <v>70</v>
      </c>
      <c r="G21" s="123"/>
      <c r="H21" s="123"/>
      <c r="I21" s="123"/>
      <c r="M21" s="168">
        <f>IF(AND(PL!M21/1000&lt;0,PL!M21/1000&gt;-0.5),"△0",IF(AND(PL!M21/1000&gt;0,PL!M21/1000&lt;0.5),"0",ROUND(PL!M21/1000,0)))</f>
        <v>0</v>
      </c>
      <c r="P21" s="104"/>
      <c r="Q21" s="104"/>
      <c r="R21" s="104"/>
      <c r="S21" s="104"/>
      <c r="T21" s="10"/>
      <c r="U21" s="10"/>
      <c r="V21" s="10"/>
      <c r="W21" s="10"/>
    </row>
    <row r="22" spans="2:23" ht="15.75" customHeight="1" x14ac:dyDescent="0.15">
      <c r="B22" s="116"/>
      <c r="C22" s="123"/>
      <c r="D22" s="123"/>
      <c r="F22" s="123" t="s">
        <v>16</v>
      </c>
      <c r="G22" s="123"/>
      <c r="H22" s="123"/>
      <c r="I22" s="123"/>
      <c r="M22" s="168">
        <f>IF(AND(PL!M22/1000&lt;0,PL!M22/1000&gt;-0.5),"△0",IF(AND(PL!M22/1000&gt;0,PL!M22/1000&lt;0.5),"0",ROUND(PL!M22/1000,0)))</f>
        <v>549</v>
      </c>
      <c r="P22" s="104"/>
      <c r="Q22" s="104"/>
      <c r="R22" s="104"/>
      <c r="S22" s="104"/>
      <c r="T22" s="10"/>
      <c r="U22" s="10"/>
      <c r="V22" s="10"/>
      <c r="W22" s="10"/>
    </row>
    <row r="23" spans="2:23" ht="15.75" customHeight="1" x14ac:dyDescent="0.15">
      <c r="B23" s="116"/>
      <c r="C23" s="123"/>
      <c r="D23" s="120" t="s">
        <v>71</v>
      </c>
      <c r="E23" s="120"/>
      <c r="F23" s="123"/>
      <c r="G23" s="123"/>
      <c r="H23" s="123"/>
      <c r="I23" s="123"/>
      <c r="M23" s="168">
        <f>IF(AND(PL!M23/1000&lt;0,PL!M23/1000&gt;-0.5),"△0",IF(AND(PL!M23/1000&gt;0,PL!M23/1000&lt;0.5),"0",ROUND(PL!M23/1000,0)))</f>
        <v>165</v>
      </c>
      <c r="P23" s="104"/>
      <c r="Q23" s="104"/>
      <c r="R23" s="104"/>
      <c r="S23" s="104"/>
      <c r="T23" s="10"/>
      <c r="U23" s="10"/>
      <c r="V23" s="10"/>
      <c r="W23" s="10"/>
    </row>
    <row r="24" spans="2:23" ht="15.75" customHeight="1" x14ac:dyDescent="0.15">
      <c r="B24" s="116"/>
      <c r="C24" s="123"/>
      <c r="D24" s="123"/>
      <c r="E24" s="123" t="s">
        <v>72</v>
      </c>
      <c r="F24" s="123"/>
      <c r="G24" s="123"/>
      <c r="H24" s="123"/>
      <c r="I24" s="123"/>
      <c r="M24" s="168">
        <f>IF(AND(PL!M24/1000&lt;0,PL!M24/1000&gt;-0.5),"△0",IF(AND(PL!M24/1000&gt;0,PL!M24/1000&lt;0.5),"0",ROUND(PL!M24/1000,0)))</f>
        <v>105</v>
      </c>
      <c r="P24" s="104"/>
      <c r="Q24" s="104"/>
      <c r="R24" s="104"/>
      <c r="S24" s="104"/>
      <c r="T24" s="10"/>
      <c r="U24" s="10"/>
      <c r="V24" s="10"/>
      <c r="W24" s="10"/>
    </row>
    <row r="25" spans="2:23" ht="15.75" customHeight="1" x14ac:dyDescent="0.15">
      <c r="B25" s="116"/>
      <c r="C25" s="123"/>
      <c r="D25" s="123"/>
      <c r="E25" s="123" t="s">
        <v>73</v>
      </c>
      <c r="F25" s="123"/>
      <c r="G25" s="123"/>
      <c r="H25" s="123"/>
      <c r="I25" s="123"/>
      <c r="M25" s="168">
        <f>IF(AND(PL!M25/1000&lt;0,PL!M25/1000&gt;-0.5),"△0",IF(AND(PL!M25/1000&gt;0,PL!M25/1000&lt;0.5),"0",ROUND(PL!M25/1000,0)))</f>
        <v>0</v>
      </c>
    </row>
    <row r="26" spans="2:23" ht="15.75" customHeight="1" x14ac:dyDescent="0.15">
      <c r="B26" s="116"/>
      <c r="C26" s="123"/>
      <c r="D26" s="123"/>
      <c r="E26" s="123" t="s">
        <v>74</v>
      </c>
      <c r="F26" s="123"/>
      <c r="G26" s="123"/>
      <c r="H26" s="123"/>
      <c r="I26" s="123"/>
      <c r="M26" s="168">
        <f>IF(AND(PL!M26/1000&lt;0,PL!M26/1000&gt;-0.5),"△0",IF(AND(PL!M26/1000&gt;0,PL!M26/1000&lt;0.5),"0",ROUND(PL!M26/1000,0)))</f>
        <v>0</v>
      </c>
    </row>
    <row r="27" spans="2:23" ht="15.75" customHeight="1" x14ac:dyDescent="0.15">
      <c r="B27" s="116"/>
      <c r="C27" s="123"/>
      <c r="D27" s="123"/>
      <c r="E27" s="139" t="s">
        <v>167</v>
      </c>
      <c r="F27" s="139"/>
      <c r="G27" s="139"/>
      <c r="H27" s="139"/>
      <c r="I27" s="139"/>
      <c r="J27" s="10"/>
      <c r="K27" s="10"/>
      <c r="L27" s="10"/>
      <c r="M27" s="168">
        <f>IF(AND(PL!M27/1000&lt;0,PL!M27/1000&gt;-0.5),"△0",IF(AND(PL!M27/1000&gt;0,PL!M27/1000&lt;0.5),"0",ROUND(PL!M27/1000,0)))</f>
        <v>60</v>
      </c>
    </row>
    <row r="28" spans="2:23" ht="15.75" customHeight="1" x14ac:dyDescent="0.15">
      <c r="B28" s="116"/>
      <c r="C28" s="140" t="s">
        <v>75</v>
      </c>
      <c r="D28" s="140"/>
      <c r="E28" s="139"/>
      <c r="F28" s="139"/>
      <c r="G28" s="139"/>
      <c r="H28" s="139"/>
      <c r="I28" s="139"/>
      <c r="J28" s="10"/>
      <c r="K28" s="10"/>
      <c r="L28" s="10"/>
      <c r="M28" s="168">
        <f>IF(AND(PL!M28/1000&lt;0,PL!M28/1000&gt;-0.5),"△0",IF(AND(PL!M28/1000&gt;0,PL!M28/1000&lt;0.5),"0",ROUND(PL!M28/1000,0)))</f>
        <v>11534</v>
      </c>
    </row>
    <row r="29" spans="2:23" ht="15.75" customHeight="1" x14ac:dyDescent="0.15">
      <c r="B29" s="116"/>
      <c r="C29" s="123"/>
      <c r="D29" s="123" t="s">
        <v>76</v>
      </c>
      <c r="E29" s="124"/>
      <c r="F29" s="123"/>
      <c r="G29" s="123"/>
      <c r="H29" s="123"/>
      <c r="I29" s="123"/>
      <c r="J29" s="11"/>
      <c r="K29" s="11"/>
      <c r="L29" s="11"/>
      <c r="M29" s="168">
        <f>IF(AND(PL!M29/1000&lt;0,PL!M29/1000&gt;-0.5),"△0",IF(AND(PL!M29/1000&gt;0,PL!M29/1000&lt;0.5),"0",ROUND(PL!M29/1000,0)))</f>
        <v>11409</v>
      </c>
    </row>
    <row r="30" spans="2:23" ht="15.75" customHeight="1" x14ac:dyDescent="0.15">
      <c r="B30" s="116"/>
      <c r="C30" s="123"/>
      <c r="D30" s="123" t="s">
        <v>37</v>
      </c>
      <c r="E30" s="123"/>
      <c r="G30" s="123"/>
      <c r="H30" s="123"/>
      <c r="I30" s="123"/>
      <c r="J30" s="11"/>
      <c r="K30" s="11"/>
      <c r="L30" s="11"/>
      <c r="M30" s="168">
        <f>IF(AND(PL!M30/1000&lt;0,PL!M30/1000&gt;-0.5),"△0",IF(AND(PL!M30/1000&gt;0,PL!M30/1000&lt;0.5),"0",ROUND(PL!M30/1000,0)))</f>
        <v>124</v>
      </c>
    </row>
    <row r="31" spans="2:23" ht="15.75" customHeight="1" x14ac:dyDescent="0.15">
      <c r="B31" s="141" t="s">
        <v>77</v>
      </c>
      <c r="C31" s="125"/>
      <c r="D31" s="125"/>
      <c r="E31" s="125"/>
      <c r="F31" s="142"/>
      <c r="G31" s="142"/>
      <c r="H31" s="142"/>
      <c r="I31" s="142"/>
      <c r="J31" s="12"/>
      <c r="K31" s="12"/>
      <c r="L31" s="12"/>
      <c r="M31" s="178">
        <f>IF(AND(PL!M31/1000&lt;0,PL!M31/1000&gt;-0.5),"△0",IF(AND(PL!M31/1000&gt;0,PL!M31/1000&lt;0.5),"0",ROUND(PL!M31/1000,0)))</f>
        <v>180542</v>
      </c>
    </row>
    <row r="32" spans="2:23" ht="15.75" customHeight="1" x14ac:dyDescent="0.15">
      <c r="B32" s="116"/>
      <c r="C32" s="123" t="s">
        <v>78</v>
      </c>
      <c r="D32" s="123"/>
      <c r="F32" s="123"/>
      <c r="G32" s="123"/>
      <c r="H32" s="139"/>
      <c r="I32" s="139"/>
      <c r="J32" s="10"/>
      <c r="K32" s="10"/>
      <c r="L32" s="10"/>
      <c r="M32" s="168">
        <f>IF(AND(PL!M32/1000&lt;0,PL!M32/1000&gt;-0.5),"△0",IF(AND(PL!M32/1000&gt;0,PL!M32/1000&lt;0.5),"0",ROUND(PL!M32/1000,0)))</f>
        <v>0</v>
      </c>
    </row>
    <row r="33" spans="2:13" ht="15.75" customHeight="1" x14ac:dyDescent="0.15">
      <c r="B33" s="116"/>
      <c r="C33" s="123"/>
      <c r="D33" s="1" t="s">
        <v>79</v>
      </c>
      <c r="F33" s="123"/>
      <c r="G33" s="123"/>
      <c r="H33" s="139"/>
      <c r="I33" s="139"/>
      <c r="J33" s="10"/>
      <c r="K33" s="10"/>
      <c r="L33" s="10"/>
      <c r="M33" s="168">
        <f>IF(AND(PL!M33/1000&lt;0,PL!M33/1000&gt;-0.5),"△0",IF(AND(PL!M33/1000&gt;0,PL!M33/1000&lt;0.5),"0",ROUND(PL!M33/1000,0)))</f>
        <v>0</v>
      </c>
    </row>
    <row r="34" spans="2:13" ht="15.75" customHeight="1" x14ac:dyDescent="0.15">
      <c r="B34" s="116"/>
      <c r="C34" s="123"/>
      <c r="D34" s="120" t="s">
        <v>80</v>
      </c>
      <c r="E34" s="120"/>
      <c r="F34" s="123"/>
      <c r="G34" s="123"/>
      <c r="H34" s="139"/>
      <c r="I34" s="139"/>
      <c r="J34" s="10"/>
      <c r="K34" s="10"/>
      <c r="L34" s="10"/>
      <c r="M34" s="168">
        <f>IF(AND(PL!M34/1000&lt;0,PL!M34/1000&gt;-0.5),"△0",IF(AND(PL!M34/1000&gt;0,PL!M34/1000&lt;0.5),"0",ROUND(PL!M34/1000,0)))</f>
        <v>0</v>
      </c>
    </row>
    <row r="35" spans="2:13" ht="15.75" customHeight="1" x14ac:dyDescent="0.15">
      <c r="B35" s="116"/>
      <c r="C35" s="123"/>
      <c r="D35" s="1" t="s">
        <v>81</v>
      </c>
      <c r="F35" s="123"/>
      <c r="H35" s="123"/>
      <c r="I35" s="123"/>
      <c r="M35" s="168">
        <f>IF(AND(PL!M35/1000&lt;0,PL!M35/1000&gt;-0.5),"△0",IF(AND(PL!M35/1000&gt;0,PL!M35/1000&lt;0.5),"0",ROUND(PL!M35/1000,0)))</f>
        <v>0</v>
      </c>
    </row>
    <row r="36" spans="2:13" ht="15.75" customHeight="1" x14ac:dyDescent="0.15">
      <c r="B36" s="116"/>
      <c r="C36" s="123"/>
      <c r="D36" s="123" t="s">
        <v>82</v>
      </c>
      <c r="E36" s="123"/>
      <c r="F36" s="123"/>
      <c r="G36" s="123"/>
      <c r="H36" s="123"/>
      <c r="I36" s="123"/>
      <c r="M36" s="168">
        <f>IF(AND(PL!M36/1000&lt;0,PL!M36/1000&gt;-0.5),"△0",IF(AND(PL!M36/1000&gt;0,PL!M36/1000&lt;0.5),"0",ROUND(PL!M36/1000,0)))</f>
        <v>0</v>
      </c>
    </row>
    <row r="37" spans="2:13" ht="15.75" customHeight="1" x14ac:dyDescent="0.15">
      <c r="B37" s="116"/>
      <c r="C37" s="123"/>
      <c r="D37" s="123" t="s">
        <v>37</v>
      </c>
      <c r="E37" s="123"/>
      <c r="F37" s="123"/>
      <c r="G37" s="123"/>
      <c r="H37" s="123"/>
      <c r="I37" s="123"/>
      <c r="M37" s="168">
        <f>IF(AND(PL!M37/1000&lt;0,PL!M37/1000&gt;-0.5),"△0",IF(AND(PL!M37/1000&gt;0,PL!M37/1000&lt;0.5),"0",ROUND(PL!M37/1000,0)))</f>
        <v>0</v>
      </c>
    </row>
    <row r="38" spans="2:13" ht="15.75" customHeight="1" x14ac:dyDescent="0.15">
      <c r="B38" s="116"/>
      <c r="C38" s="123" t="s">
        <v>83</v>
      </c>
      <c r="D38" s="123"/>
      <c r="E38" s="123"/>
      <c r="F38" s="123"/>
      <c r="G38" s="123"/>
      <c r="H38" s="123"/>
      <c r="I38" s="123"/>
      <c r="J38" s="11"/>
      <c r="K38" s="11"/>
      <c r="L38" s="11"/>
      <c r="M38" s="168">
        <f>IF(AND(PL!M38/1000&lt;0,PL!M38/1000&gt;-0.5),"△0",IF(AND(PL!M38/1000&gt;0,PL!M38/1000&lt;0.5),"0",ROUND(PL!M38/1000,0)))</f>
        <v>0</v>
      </c>
    </row>
    <row r="39" spans="2:13" ht="15.75" customHeight="1" x14ac:dyDescent="0.15">
      <c r="B39" s="116"/>
      <c r="C39" s="123"/>
      <c r="D39" s="123" t="s">
        <v>84</v>
      </c>
      <c r="E39" s="123"/>
      <c r="F39" s="123"/>
      <c r="G39" s="123"/>
      <c r="H39" s="123"/>
      <c r="I39" s="123"/>
      <c r="J39" s="11"/>
      <c r="K39" s="11"/>
      <c r="L39" s="11"/>
      <c r="M39" s="168">
        <f>IF(AND(PL!M39/1000&lt;0,PL!M39/1000&gt;-0.5),"△0",IF(AND(PL!M39/1000&gt;0,PL!M39/1000&lt;0.5),"0",ROUND(PL!M39/1000,0)))</f>
        <v>0</v>
      </c>
    </row>
    <row r="40" spans="2:13" ht="15.75" customHeight="1" thickBot="1" x14ac:dyDescent="0.2">
      <c r="B40" s="116"/>
      <c r="C40" s="123"/>
      <c r="D40" s="123" t="s">
        <v>16</v>
      </c>
      <c r="E40" s="123"/>
      <c r="F40" s="123"/>
      <c r="G40" s="123"/>
      <c r="H40" s="123"/>
      <c r="I40" s="123"/>
      <c r="J40" s="11"/>
      <c r="K40" s="11"/>
      <c r="L40" s="11"/>
      <c r="M40" s="228">
        <f>IF(AND(PL!M40/1000&lt;0,PL!M40/1000&gt;-0.5),"△0",IF(AND(PL!M40/1000&gt;0,PL!M40/1000&lt;0.5),"0",ROUND(PL!M40/1000,0)))</f>
        <v>0</v>
      </c>
    </row>
    <row r="41" spans="2:13" ht="15.75" customHeight="1" thickBot="1" x14ac:dyDescent="0.2">
      <c r="B41" s="143" t="s">
        <v>85</v>
      </c>
      <c r="C41" s="137"/>
      <c r="D41" s="137"/>
      <c r="E41" s="137"/>
      <c r="F41" s="137"/>
      <c r="G41" s="137"/>
      <c r="H41" s="137"/>
      <c r="I41" s="137"/>
      <c r="J41" s="14"/>
      <c r="K41" s="14"/>
      <c r="L41" s="14"/>
      <c r="M41" s="228">
        <f>IF(AND(PL!M41/1000&lt;0,PL!M41/1000&gt;-0.5),"△0",IF(AND(PL!M41/1000&gt;0,PL!M41/1000&lt;0.5),"0",ROUND(PL!M41/1000,0)))</f>
        <v>180542</v>
      </c>
    </row>
    <row r="42" spans="2:13" ht="3.75" customHeight="1" x14ac:dyDescent="0.15">
      <c r="B42" s="15"/>
      <c r="C42" s="15"/>
      <c r="D42" s="15"/>
      <c r="E42" s="16"/>
      <c r="F42" s="16"/>
      <c r="G42" s="16"/>
      <c r="H42" s="16"/>
      <c r="I42" s="16"/>
      <c r="J42" s="17"/>
      <c r="K42" s="17"/>
      <c r="L42" s="17"/>
    </row>
    <row r="43" spans="2:13" ht="15.6" customHeight="1" x14ac:dyDescent="0.15">
      <c r="B43" s="9"/>
      <c r="C43" s="9"/>
      <c r="D43" s="18"/>
      <c r="E43" s="18"/>
      <c r="F43" s="18"/>
      <c r="G43" s="18"/>
      <c r="H43" s="18"/>
      <c r="I43" s="18"/>
      <c r="J43" s="11"/>
      <c r="K43" s="11"/>
      <c r="L43" s="11"/>
    </row>
    <row r="44" spans="2:13" ht="15.6" customHeight="1" x14ac:dyDescent="0.15">
      <c r="B44" s="9"/>
      <c r="C44" s="9"/>
      <c r="D44" s="9"/>
      <c r="E44" s="18"/>
      <c r="F44" s="18"/>
      <c r="G44" s="18"/>
      <c r="H44" s="18"/>
      <c r="I44" s="18"/>
      <c r="J44" s="11"/>
      <c r="K44" s="11"/>
      <c r="L44" s="11"/>
    </row>
    <row r="45" spans="2:13" ht="15.6" customHeight="1" x14ac:dyDescent="0.15"/>
    <row r="46" spans="2:13" ht="3.75" customHeight="1" x14ac:dyDescent="0.15"/>
    <row r="47" spans="2:13" ht="15.6" customHeight="1" x14ac:dyDescent="0.15"/>
    <row r="48" spans="2:13" ht="15.6" customHeight="1" x14ac:dyDescent="0.15"/>
    <row r="49" spans="2:16" ht="15.6" customHeight="1" x14ac:dyDescent="0.15"/>
    <row r="50" spans="2:16" ht="15.6" customHeight="1" x14ac:dyDescent="0.15"/>
    <row r="51" spans="2:16" ht="15.6" customHeight="1" x14ac:dyDescent="0.15"/>
    <row r="52" spans="2:16" ht="15.6" customHeight="1" x14ac:dyDescent="0.15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 spans="2:16" ht="15.6" customHeight="1" x14ac:dyDescent="0.15"/>
    <row r="54" spans="2:16" ht="15.6" customHeight="1" x14ac:dyDescent="0.15"/>
    <row r="55" spans="2:16" ht="5.25" customHeight="1" x14ac:dyDescent="0.15"/>
    <row r="56" spans="2:16" ht="15.6" customHeight="1" x14ac:dyDescent="0.15"/>
    <row r="57" spans="2:16" ht="15.6" customHeight="1" x14ac:dyDescent="0.15"/>
    <row r="58" spans="2:16" ht="15.6" customHeight="1" x14ac:dyDescent="0.15"/>
    <row r="59" spans="2:16" ht="15.6" customHeight="1" x14ac:dyDescent="0.15"/>
    <row r="60" spans="2:16" ht="15.6" customHeight="1" x14ac:dyDescent="0.15"/>
    <row r="61" spans="2:16" ht="15.6" customHeight="1" x14ac:dyDescent="0.15"/>
    <row r="62" spans="2:16" ht="15.6" customHeight="1" x14ac:dyDescent="0.15"/>
    <row r="63" spans="2:16" s="4" customFormat="1" ht="12.95" customHeight="1" x14ac:dyDescent="0.1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2:16" ht="18" customHeight="1" x14ac:dyDescent="0.15">
      <c r="M64" s="4"/>
      <c r="N64" s="4"/>
      <c r="O64" s="4"/>
      <c r="P64" s="4"/>
    </row>
    <row r="65" ht="27" customHeight="1" x14ac:dyDescent="0.15"/>
    <row r="86" spans="2:12" ht="18" customHeight="1" x14ac:dyDescent="0.15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</row>
    <row r="87" spans="2:12" ht="18" customHeight="1" x14ac:dyDescent="0.15"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</row>
    <row r="97" spans="2:16" s="3" customFormat="1" ht="18" customHeight="1" x14ac:dyDescent="0.1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2:16" s="4" customFormat="1" ht="12.95" customHeight="1" x14ac:dyDescent="0.1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3"/>
      <c r="N98" s="3"/>
      <c r="O98" s="3"/>
      <c r="P98" s="3"/>
    </row>
    <row r="99" spans="2:16" ht="18" customHeight="1" x14ac:dyDescent="0.15">
      <c r="M99" s="4"/>
      <c r="N99" s="4"/>
      <c r="O99" s="4"/>
      <c r="P99" s="4"/>
    </row>
    <row r="100" spans="2:16" ht="27" customHeight="1" x14ac:dyDescent="0.15"/>
    <row r="128" spans="2:12" ht="18" customHeight="1" x14ac:dyDescent="0.15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</row>
    <row r="129" spans="2:16" ht="18" customHeight="1" x14ac:dyDescent="0.15"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</row>
    <row r="139" spans="2:16" s="3" customFormat="1" ht="18" customHeight="1" x14ac:dyDescent="0.1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2:16" s="4" customFormat="1" ht="12.95" customHeight="1" x14ac:dyDescent="0.1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3"/>
      <c r="N140" s="3"/>
      <c r="O140" s="3"/>
      <c r="P140" s="3"/>
    </row>
    <row r="141" spans="2:16" ht="18" customHeight="1" x14ac:dyDescent="0.15">
      <c r="M141" s="4"/>
      <c r="N141" s="4"/>
      <c r="O141" s="4"/>
      <c r="P141" s="4"/>
    </row>
    <row r="142" spans="2:16" ht="27" customHeight="1" x14ac:dyDescent="0.15"/>
    <row r="143" spans="2:16" ht="14.45" customHeight="1" x14ac:dyDescent="0.15"/>
    <row r="144" spans="2:16" ht="14.45" customHeight="1" x14ac:dyDescent="0.15"/>
    <row r="145" ht="14.45" customHeight="1" x14ac:dyDescent="0.15"/>
    <row r="146" ht="14.45" customHeight="1" x14ac:dyDescent="0.15"/>
    <row r="147" ht="14.45" customHeight="1" x14ac:dyDescent="0.15"/>
    <row r="148" ht="14.45" customHeight="1" x14ac:dyDescent="0.15"/>
    <row r="149" ht="14.45" customHeight="1" x14ac:dyDescent="0.15"/>
    <row r="150" ht="14.45" customHeight="1" x14ac:dyDescent="0.15"/>
    <row r="151" ht="14.45" customHeight="1" x14ac:dyDescent="0.15"/>
    <row r="152" ht="14.45" customHeight="1" x14ac:dyDescent="0.15"/>
    <row r="153" ht="14.45" customHeight="1" x14ac:dyDescent="0.15"/>
    <row r="154" ht="14.45" customHeight="1" x14ac:dyDescent="0.15"/>
    <row r="155" ht="14.45" customHeight="1" x14ac:dyDescent="0.15"/>
    <row r="156" ht="14.45" customHeight="1" x14ac:dyDescent="0.15"/>
    <row r="157" ht="14.45" customHeight="1" x14ac:dyDescent="0.15"/>
    <row r="158" ht="14.45" customHeight="1" x14ac:dyDescent="0.15"/>
    <row r="159" ht="14.45" customHeight="1" x14ac:dyDescent="0.15"/>
    <row r="160" ht="14.45" customHeight="1" x14ac:dyDescent="0.15"/>
    <row r="161" ht="14.45" customHeight="1" x14ac:dyDescent="0.15"/>
    <row r="162" ht="14.45" customHeight="1" x14ac:dyDescent="0.15"/>
    <row r="163" ht="14.45" customHeight="1" x14ac:dyDescent="0.15"/>
    <row r="164" ht="14.45" customHeight="1" x14ac:dyDescent="0.15"/>
    <row r="165" ht="14.45" customHeight="1" x14ac:dyDescent="0.15"/>
    <row r="166" ht="14.45" customHeight="1" x14ac:dyDescent="0.15"/>
    <row r="167" ht="14.45" customHeight="1" x14ac:dyDescent="0.15"/>
    <row r="168" ht="14.45" customHeight="1" x14ac:dyDescent="0.15"/>
    <row r="169" ht="14.45" customHeight="1" x14ac:dyDescent="0.15"/>
    <row r="170" ht="14.45" customHeight="1" x14ac:dyDescent="0.15"/>
    <row r="171" ht="14.45" customHeight="1" x14ac:dyDescent="0.15"/>
    <row r="172" ht="14.45" customHeight="1" x14ac:dyDescent="0.15"/>
    <row r="173" ht="14.45" customHeight="1" x14ac:dyDescent="0.15"/>
    <row r="174" ht="14.45" customHeight="1" x14ac:dyDescent="0.15"/>
    <row r="175" ht="14.45" customHeight="1" x14ac:dyDescent="0.15"/>
    <row r="176" ht="14.45" customHeight="1" x14ac:dyDescent="0.15"/>
    <row r="177" spans="2:12" ht="14.45" customHeight="1" x14ac:dyDescent="0.15"/>
    <row r="178" spans="2:12" ht="14.45" customHeight="1" x14ac:dyDescent="0.15"/>
    <row r="179" spans="2:12" ht="14.45" customHeight="1" x14ac:dyDescent="0.15"/>
    <row r="180" spans="2:12" ht="14.45" customHeight="1" x14ac:dyDescent="0.15"/>
    <row r="181" spans="2:12" ht="14.45" customHeight="1" x14ac:dyDescent="0.15"/>
    <row r="182" spans="2:12" ht="14.45" customHeight="1" x14ac:dyDescent="0.15"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</row>
    <row r="183" spans="2:12" ht="14.45" customHeight="1" x14ac:dyDescent="0.15"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</row>
    <row r="184" spans="2:12" ht="14.45" customHeight="1" x14ac:dyDescent="0.15"/>
    <row r="185" spans="2:12" ht="14.45" customHeight="1" x14ac:dyDescent="0.15"/>
    <row r="186" spans="2:12" ht="14.45" customHeight="1" x14ac:dyDescent="0.15"/>
    <row r="187" spans="2:12" ht="14.45" customHeight="1" x14ac:dyDescent="0.15"/>
    <row r="188" spans="2:12" ht="14.45" customHeight="1" x14ac:dyDescent="0.15"/>
    <row r="189" spans="2:12" ht="14.45" customHeight="1" x14ac:dyDescent="0.15"/>
    <row r="190" spans="2:12" ht="14.45" customHeight="1" x14ac:dyDescent="0.15"/>
    <row r="191" spans="2:12" ht="14.45" customHeight="1" x14ac:dyDescent="0.15"/>
    <row r="192" spans="2:12" ht="14.45" customHeight="1" x14ac:dyDescent="0.15"/>
    <row r="193" spans="2:16" s="3" customFormat="1" ht="14.45" customHeight="1" x14ac:dyDescent="0.1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2:16" s="4" customFormat="1" ht="12.95" customHeight="1" x14ac:dyDescent="0.1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3"/>
      <c r="N194" s="3"/>
      <c r="O194" s="3"/>
      <c r="P194" s="3"/>
    </row>
    <row r="195" spans="2:16" ht="18" customHeight="1" x14ac:dyDescent="0.15">
      <c r="M195" s="4"/>
      <c r="N195" s="4"/>
      <c r="O195" s="4"/>
      <c r="P195" s="4"/>
    </row>
    <row r="196" spans="2:16" ht="27" customHeight="1" x14ac:dyDescent="0.15"/>
    <row r="197" spans="2:16" ht="13.5" customHeight="1" x14ac:dyDescent="0.15"/>
    <row r="198" spans="2:16" ht="13.5" customHeight="1" x14ac:dyDescent="0.15"/>
    <row r="199" spans="2:16" ht="13.5" customHeight="1" x14ac:dyDescent="0.15"/>
    <row r="200" spans="2:16" ht="13.5" customHeight="1" x14ac:dyDescent="0.15"/>
    <row r="201" spans="2:16" ht="13.5" customHeight="1" x14ac:dyDescent="0.15"/>
    <row r="202" spans="2:16" ht="13.5" customHeight="1" x14ac:dyDescent="0.15"/>
    <row r="203" spans="2:16" ht="13.5" customHeight="1" x14ac:dyDescent="0.15"/>
    <row r="204" spans="2:16" ht="13.5" customHeight="1" x14ac:dyDescent="0.15"/>
    <row r="205" spans="2:16" ht="13.5" customHeight="1" x14ac:dyDescent="0.15"/>
    <row r="206" spans="2:16" ht="13.5" customHeight="1" x14ac:dyDescent="0.15"/>
    <row r="207" spans="2:16" ht="13.5" customHeight="1" x14ac:dyDescent="0.15"/>
    <row r="208" spans="2:16" ht="13.5" customHeight="1" x14ac:dyDescent="0.15"/>
    <row r="209" ht="13.5" customHeight="1" x14ac:dyDescent="0.15"/>
    <row r="210" ht="13.5" customHeight="1" x14ac:dyDescent="0.15"/>
    <row r="211" ht="13.5" customHeight="1" x14ac:dyDescent="0.15"/>
    <row r="212" ht="13.5" customHeight="1" x14ac:dyDescent="0.15"/>
    <row r="213" ht="13.5" customHeight="1" x14ac:dyDescent="0.15"/>
    <row r="214" ht="13.5" customHeight="1" x14ac:dyDescent="0.15"/>
    <row r="215" ht="13.5" customHeight="1" x14ac:dyDescent="0.15"/>
    <row r="216" ht="13.5" customHeight="1" x14ac:dyDescent="0.15"/>
    <row r="217" ht="13.5" customHeight="1" x14ac:dyDescent="0.15"/>
    <row r="218" ht="13.5" customHeight="1" x14ac:dyDescent="0.15"/>
    <row r="219" ht="13.5" customHeight="1" x14ac:dyDescent="0.15"/>
    <row r="220" ht="13.5" customHeight="1" x14ac:dyDescent="0.15"/>
    <row r="221" ht="13.5" customHeight="1" x14ac:dyDescent="0.15"/>
    <row r="222" ht="13.5" customHeight="1" x14ac:dyDescent="0.15"/>
    <row r="223" ht="13.5" customHeight="1" x14ac:dyDescent="0.15"/>
    <row r="224" ht="13.5" customHeight="1" x14ac:dyDescent="0.15"/>
    <row r="225" ht="13.5" customHeight="1" x14ac:dyDescent="0.15"/>
    <row r="226" ht="13.5" customHeight="1" x14ac:dyDescent="0.15"/>
    <row r="227" ht="13.5" customHeight="1" x14ac:dyDescent="0.15"/>
    <row r="228" ht="13.5" customHeight="1" x14ac:dyDescent="0.15"/>
    <row r="229" ht="13.5" customHeight="1" x14ac:dyDescent="0.15"/>
    <row r="230" ht="13.5" customHeight="1" x14ac:dyDescent="0.15"/>
    <row r="231" ht="13.5" customHeight="1" x14ac:dyDescent="0.15"/>
    <row r="232" ht="13.5" customHeight="1" x14ac:dyDescent="0.15"/>
    <row r="233" ht="13.5" customHeight="1" x14ac:dyDescent="0.15"/>
    <row r="234" ht="13.5" customHeight="1" x14ac:dyDescent="0.15"/>
    <row r="235" ht="13.5" customHeight="1" x14ac:dyDescent="0.15"/>
    <row r="236" ht="13.5" customHeight="1" x14ac:dyDescent="0.15"/>
    <row r="237" ht="13.5" customHeight="1" x14ac:dyDescent="0.15"/>
    <row r="238" ht="13.5" customHeight="1" x14ac:dyDescent="0.15"/>
    <row r="239" ht="13.5" customHeight="1" x14ac:dyDescent="0.15"/>
    <row r="240" ht="13.5" customHeight="1" x14ac:dyDescent="0.15"/>
    <row r="241" spans="2:16" ht="13.5" customHeight="1" x14ac:dyDescent="0.15"/>
    <row r="242" spans="2:16" ht="13.5" customHeight="1" x14ac:dyDescent="0.15"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</row>
    <row r="243" spans="2:16" ht="13.5" customHeight="1" x14ac:dyDescent="0.15"/>
    <row r="244" spans="2:16" ht="13.5" customHeight="1" x14ac:dyDescent="0.15"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3"/>
    </row>
    <row r="245" spans="2:16" ht="13.5" customHeight="1" x14ac:dyDescent="0.15"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3"/>
    </row>
    <row r="246" spans="2:16" ht="13.5" customHeight="1" x14ac:dyDescent="0.15"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3"/>
    </row>
    <row r="247" spans="2:16" ht="13.5" customHeight="1" x14ac:dyDescent="0.15"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3"/>
    </row>
    <row r="248" spans="2:16" ht="13.5" customHeight="1" x14ac:dyDescent="0.15"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3"/>
    </row>
    <row r="249" spans="2:16" ht="13.5" customHeight="1" x14ac:dyDescent="0.15"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3"/>
    </row>
    <row r="250" spans="2:16" ht="13.5" customHeight="1" x14ac:dyDescent="0.15">
      <c r="B250" s="19"/>
      <c r="C250" s="19"/>
      <c r="D250" s="19"/>
      <c r="E250" s="19"/>
      <c r="F250" s="19"/>
      <c r="G250" s="19"/>
      <c r="H250" s="19"/>
      <c r="I250" s="19"/>
      <c r="J250" s="19"/>
      <c r="K250" s="19"/>
    </row>
    <row r="251" spans="2:16" ht="13.5" customHeight="1" x14ac:dyDescent="0.15">
      <c r="B251" s="19"/>
      <c r="C251" s="19"/>
      <c r="D251" s="19"/>
      <c r="E251" s="19"/>
      <c r="F251" s="19"/>
      <c r="G251" s="19"/>
      <c r="H251" s="19"/>
      <c r="I251" s="19"/>
      <c r="J251" s="19"/>
      <c r="K251" s="19"/>
    </row>
    <row r="252" spans="2:16" ht="13.5" customHeight="1" x14ac:dyDescent="0.15"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3"/>
    </row>
    <row r="253" spans="2:16" s="5" customFormat="1" ht="13.5" customHeight="1" x14ac:dyDescent="0.15"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3"/>
      <c r="M253" s="1"/>
      <c r="N253" s="1"/>
      <c r="O253" s="1"/>
      <c r="P253" s="1"/>
    </row>
    <row r="254" spans="2:16" ht="15" customHeight="1" x14ac:dyDescent="0.15"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5"/>
      <c r="N254" s="5"/>
      <c r="O254" s="5"/>
      <c r="P254" s="5"/>
    </row>
    <row r="255" spans="2:16" s="3" customFormat="1" ht="18" customHeight="1" x14ac:dyDescent="0.15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</row>
    <row r="256" spans="2:16" s="3" customFormat="1" ht="18" customHeight="1" x14ac:dyDescent="0.15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</row>
    <row r="257" spans="2:16" s="3" customFormat="1" ht="18" customHeight="1" x14ac:dyDescent="0.15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</row>
    <row r="258" spans="2:16" s="3" customFormat="1" ht="18" customHeight="1" x14ac:dyDescent="0.15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</row>
    <row r="259" spans="2:16" s="3" customFormat="1" ht="18" customHeight="1" x14ac:dyDescent="0.15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</row>
    <row r="260" spans="2:16" s="3" customFormat="1" ht="18" customHeight="1" x14ac:dyDescent="0.15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</row>
    <row r="261" spans="2:16" ht="18" customHeight="1" x14ac:dyDescent="0.15">
      <c r="M261" s="3"/>
      <c r="N261" s="3"/>
      <c r="O261" s="3"/>
      <c r="P261" s="3"/>
    </row>
    <row r="263" spans="2:16" s="3" customFormat="1" ht="18" customHeight="1" x14ac:dyDescent="0.15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</row>
    <row r="264" spans="2:16" s="3" customFormat="1" ht="18" customHeight="1" x14ac:dyDescent="0.15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</row>
    <row r="265" spans="2:16" s="3" customFormat="1" ht="18" customHeight="1" x14ac:dyDescent="0.15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</row>
    <row r="266" spans="2:16" ht="18" customHeight="1" x14ac:dyDescent="0.15">
      <c r="M266" s="3"/>
      <c r="N266" s="3"/>
      <c r="O266" s="3"/>
      <c r="P266" s="3"/>
    </row>
    <row r="267" spans="2:16" ht="15" customHeight="1" x14ac:dyDescent="0.15"/>
    <row r="268" spans="2:16" ht="15" customHeight="1" x14ac:dyDescent="0.15"/>
    <row r="269" spans="2:16" ht="15" customHeight="1" x14ac:dyDescent="0.15"/>
    <row r="270" spans="2:16" ht="15" customHeight="1" x14ac:dyDescent="0.15"/>
    <row r="271" spans="2:16" ht="15" customHeight="1" x14ac:dyDescent="0.15"/>
    <row r="272" spans="2:16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</sheetData>
  <sheetProtection sheet="1" objects="1" scenarios="1"/>
  <mergeCells count="5">
    <mergeCell ref="B1:M1"/>
    <mergeCell ref="B2:M2"/>
    <mergeCell ref="B3:M3"/>
    <mergeCell ref="B4:M4"/>
    <mergeCell ref="B6:L6"/>
  </mergeCells>
  <phoneticPr fontId="3"/>
  <printOptions horizontalCentered="1"/>
  <pageMargins left="0.19685039370078741" right="0.19685039370078741" top="0.11811023622047245" bottom="0.19685039370078741" header="0.35433070866141736" footer="0.31496062992125984"/>
  <pageSetup paperSize="9" scale="105" orientation="portrait" cellComments="asDisplayed" r:id="rId1"/>
  <headerFooter alignWithMargins="0"/>
  <rowBreaks count="2" manualBreakCount="2">
    <brk id="138" max="16383" man="1"/>
    <brk id="19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7FBFB-77AB-4B1C-B677-58E7B1DFA02A}">
  <dimension ref="A1:S295"/>
  <sheetViews>
    <sheetView showGridLines="0" view="pageBreakPreview" zoomScaleNormal="100" zoomScaleSheetLayoutView="100" workbookViewId="0">
      <selection activeCell="Q10" sqref="Q10"/>
    </sheetView>
  </sheetViews>
  <sheetFormatPr defaultColWidth="9" defaultRowHeight="18" customHeight="1" x14ac:dyDescent="0.15"/>
  <cols>
    <col min="1" max="1" width="1.125" style="1" customWidth="1"/>
    <col min="2" max="8" width="2.125" style="1" customWidth="1"/>
    <col min="9" max="9" width="18.875" style="1" customWidth="1"/>
    <col min="10" max="12" width="15" style="1" customWidth="1"/>
    <col min="13" max="13" width="1" style="1" customWidth="1"/>
    <col min="14" max="16384" width="9" style="1"/>
  </cols>
  <sheetData>
    <row r="1" spans="1:12" ht="18" customHeight="1" x14ac:dyDescent="0.15">
      <c r="B1" s="249" t="s">
        <v>86</v>
      </c>
      <c r="C1" s="249"/>
      <c r="D1" s="249"/>
      <c r="E1" s="249"/>
      <c r="F1" s="249"/>
      <c r="G1" s="249"/>
      <c r="H1" s="249"/>
      <c r="I1" s="249"/>
      <c r="J1" s="249"/>
      <c r="K1" s="249"/>
      <c r="L1" s="249"/>
    </row>
    <row r="2" spans="1:12" ht="23.25" customHeight="1" x14ac:dyDescent="0.2">
      <c r="A2" s="6"/>
      <c r="B2" s="250" t="str">
        <f>NW!B2</f>
        <v>一般会計等純資産変動計算書</v>
      </c>
      <c r="C2" s="250"/>
      <c r="D2" s="250"/>
      <c r="E2" s="250"/>
      <c r="F2" s="250"/>
      <c r="G2" s="250"/>
      <c r="H2" s="250"/>
      <c r="I2" s="250"/>
      <c r="J2" s="250"/>
      <c r="K2" s="250"/>
      <c r="L2" s="250"/>
    </row>
    <row r="3" spans="1:12" s="207" customFormat="1" ht="15.75" customHeight="1" x14ac:dyDescent="0.15">
      <c r="A3" s="206"/>
      <c r="B3" s="251" t="str">
        <f>NW!B3</f>
        <v>自　　令和２年４月 １日</v>
      </c>
      <c r="C3" s="251"/>
      <c r="D3" s="251"/>
      <c r="E3" s="251"/>
      <c r="F3" s="251"/>
      <c r="G3" s="251"/>
      <c r="H3" s="251"/>
      <c r="I3" s="251"/>
      <c r="J3" s="251"/>
      <c r="K3" s="251"/>
      <c r="L3" s="251"/>
    </row>
    <row r="4" spans="1:12" s="207" customFormat="1" ht="15.75" customHeight="1" x14ac:dyDescent="0.15">
      <c r="A4" s="206"/>
      <c r="B4" s="251" t="str">
        <f>NW!B4</f>
        <v>至　　令和３年３月31日</v>
      </c>
      <c r="C4" s="251"/>
      <c r="D4" s="251"/>
      <c r="E4" s="251"/>
      <c r="F4" s="251"/>
      <c r="G4" s="251"/>
      <c r="H4" s="251"/>
      <c r="I4" s="251"/>
      <c r="J4" s="251"/>
      <c r="K4" s="251"/>
      <c r="L4" s="251"/>
    </row>
    <row r="5" spans="1:12" ht="15.75" customHeight="1" thickBot="1" x14ac:dyDescent="0.25">
      <c r="A5" s="20"/>
      <c r="B5" s="7"/>
      <c r="C5" s="6"/>
      <c r="D5" s="6"/>
      <c r="E5" s="6"/>
      <c r="F5" s="6"/>
      <c r="G5" s="6"/>
      <c r="H5" s="6"/>
      <c r="I5" s="8"/>
      <c r="J5" s="6"/>
      <c r="K5" s="6"/>
      <c r="L5" s="107" t="s">
        <v>189</v>
      </c>
    </row>
    <row r="6" spans="1:12" ht="12.75" customHeight="1" x14ac:dyDescent="0.15">
      <c r="B6" s="267" t="s">
        <v>1</v>
      </c>
      <c r="C6" s="268"/>
      <c r="D6" s="268"/>
      <c r="E6" s="268"/>
      <c r="F6" s="268"/>
      <c r="G6" s="268"/>
      <c r="H6" s="268"/>
      <c r="I6" s="269"/>
      <c r="J6" s="273" t="s">
        <v>87</v>
      </c>
      <c r="K6" s="157"/>
      <c r="L6" s="158"/>
    </row>
    <row r="7" spans="1:12" ht="29.25" customHeight="1" thickBot="1" x14ac:dyDescent="0.2">
      <c r="B7" s="270"/>
      <c r="C7" s="271"/>
      <c r="D7" s="271"/>
      <c r="E7" s="271"/>
      <c r="F7" s="271"/>
      <c r="G7" s="271"/>
      <c r="H7" s="271"/>
      <c r="I7" s="272"/>
      <c r="J7" s="274"/>
      <c r="K7" s="159" t="s">
        <v>88</v>
      </c>
      <c r="L7" s="160" t="s">
        <v>89</v>
      </c>
    </row>
    <row r="8" spans="1:12" ht="15.95" customHeight="1" x14ac:dyDescent="0.15">
      <c r="A8" s="4"/>
      <c r="B8" s="161" t="s">
        <v>90</v>
      </c>
      <c r="C8" s="162"/>
      <c r="D8" s="163"/>
      <c r="E8" s="163"/>
      <c r="F8" s="163"/>
      <c r="G8" s="163"/>
      <c r="H8" s="163"/>
      <c r="I8" s="164"/>
      <c r="J8" s="234">
        <f>IF(AND(NW!J8/1000&lt;0,NW!J8/1000&gt;-0.5),"△0",IF(AND(NW!J8/1000&gt;0,NW!J8/1000&lt;0.5),"0",ROUND(NW!J8/1000,0)))</f>
        <v>340081</v>
      </c>
      <c r="K8" s="232">
        <f>IF(AND(NW!K8/1000&lt;0,NW!K8/1000&gt;-0.5),"△0",IF(AND(NW!K8/1000&gt;0,NW!K8/1000&lt;0.5),"0",ROUND(NW!K8/1000,0)))</f>
        <v>432111</v>
      </c>
      <c r="L8" s="165">
        <f>IF(AND(NW!L8/1000&lt;0,NW!L8/1000&gt;-0.5),"△0",IF(AND(NW!L8/1000&gt;0,NW!L8/1000&lt;0.5),"0",ROUND(NW!L8/1000,0)))</f>
        <v>-92030</v>
      </c>
    </row>
    <row r="9" spans="1:12" ht="15.95" customHeight="1" x14ac:dyDescent="0.15">
      <c r="A9" s="4"/>
      <c r="B9" s="116"/>
      <c r="C9" s="123" t="s">
        <v>91</v>
      </c>
      <c r="D9" s="166"/>
      <c r="E9" s="166"/>
      <c r="F9" s="166"/>
      <c r="G9" s="166"/>
      <c r="H9" s="166"/>
      <c r="I9" s="11"/>
      <c r="J9" s="235">
        <f>IF(AND(NW!J9/1000&lt;0,NW!J9/1000&gt;-0.5),"△0",IF(AND(NW!J9/1000&gt;0,NW!J9/1000&lt;0.5),"0",ROUND(NW!J9/1000,0)))</f>
        <v>-180542</v>
      </c>
      <c r="K9" s="203"/>
      <c r="L9" s="168">
        <f>IF(AND(NW!L9/1000&lt;0,NW!L9/1000&gt;-0.5),"△0",IF(AND(NW!L9/1000&gt;0,NW!L9/1000&lt;0.5),"0",ROUND(NW!L9/1000,0)))</f>
        <v>-180542</v>
      </c>
    </row>
    <row r="10" spans="1:12" ht="15.95" customHeight="1" x14ac:dyDescent="0.15">
      <c r="B10" s="27"/>
      <c r="C10" s="1" t="s">
        <v>92</v>
      </c>
      <c r="D10" s="11"/>
      <c r="E10" s="11"/>
      <c r="F10" s="11"/>
      <c r="G10" s="11"/>
      <c r="H10" s="11"/>
      <c r="I10" s="11"/>
      <c r="J10" s="179">
        <f>IF(AND(NW!J10/1000&lt;0,NW!J10/1000&gt;-0.5),"△0",IF(AND(NW!J10/1000&gt;0,NW!J10/1000&lt;0.5),"0",ROUND(NW!J10/1000,0)))</f>
        <v>156635</v>
      </c>
      <c r="K10" s="203"/>
      <c r="L10" s="168">
        <f>IF(AND(NW!L10/1000&lt;0,NW!L10/1000&gt;-0.5),"△0",IF(AND(NW!L10/1000&gt;0,NW!L10/1000&lt;0.5),"0",ROUND(NW!L10/1000,0)))</f>
        <v>156635</v>
      </c>
    </row>
    <row r="11" spans="1:12" ht="15.95" customHeight="1" x14ac:dyDescent="0.15">
      <c r="B11" s="169"/>
      <c r="D11" s="118" t="s">
        <v>93</v>
      </c>
      <c r="E11" s="118"/>
      <c r="F11" s="118"/>
      <c r="G11" s="118"/>
      <c r="H11" s="118"/>
      <c r="J11" s="179">
        <f>IF(AND(NW!J11/1000&lt;0,NW!J11/1000&gt;-0.5),"△0",IF(AND(NW!J11/1000&gt;0,NW!J11/1000&lt;0.5),"0",ROUND(NW!J11/1000,0)))</f>
        <v>156635</v>
      </c>
      <c r="K11" s="203"/>
      <c r="L11" s="168">
        <f>IF(AND(NW!L11/1000&lt;0,NW!L11/1000&gt;-0.5),"△0",IF(AND(NW!L11/1000&gt;0,NW!L11/1000&lt;0.5),"0",ROUND(NW!L11/1000,0)))</f>
        <v>156635</v>
      </c>
    </row>
    <row r="12" spans="1:12" ht="15.95" customHeight="1" x14ac:dyDescent="0.15">
      <c r="B12" s="170"/>
      <c r="C12" s="171"/>
      <c r="D12" s="171" t="s">
        <v>94</v>
      </c>
      <c r="E12" s="171"/>
      <c r="F12" s="171"/>
      <c r="G12" s="171"/>
      <c r="H12" s="171"/>
      <c r="I12" s="66"/>
      <c r="J12" s="186">
        <f>IF(AND(NW!J12/1000&lt;0,NW!J12/1000&gt;-0.5),"△0",IF(AND(NW!J12/1000&gt;0,NW!J12/1000&lt;0.5),"0",ROUND(NW!J12/1000,0)))</f>
        <v>0</v>
      </c>
      <c r="K12" s="204"/>
      <c r="L12" s="168">
        <f>IF(AND(NW!L12/1000&lt;0,NW!L12/1000&gt;-0.5),"△0",IF(AND(NW!L12/1000&gt;0,NW!L12/1000&lt;0.5),"0",ROUND(NW!L12/1000,0)))</f>
        <v>0</v>
      </c>
    </row>
    <row r="13" spans="1:12" ht="15.95" customHeight="1" x14ac:dyDescent="0.15">
      <c r="B13" s="141"/>
      <c r="C13" s="174" t="s">
        <v>95</v>
      </c>
      <c r="D13" s="175"/>
      <c r="E13" s="175"/>
      <c r="F13" s="176"/>
      <c r="G13" s="176"/>
      <c r="H13" s="176"/>
      <c r="I13" s="53"/>
      <c r="J13" s="186">
        <f>IF(AND(NW!J13/1000&lt;0,NW!J13/1000&gt;-0.5),"△0",IF(AND(NW!J13/1000&gt;0,NW!J13/1000&lt;0.5),"0",ROUND(NW!J13/1000,0)))</f>
        <v>-23907</v>
      </c>
      <c r="K13" s="233"/>
      <c r="L13" s="178">
        <f>IF(AND(NW!L13/1000&lt;0,NW!L13/1000&gt;-0.5),"△0",IF(AND(NW!L13/1000&gt;0,NW!L13/1000&lt;0.5),"0",ROUND(NW!L13/1000,0)))</f>
        <v>-23907</v>
      </c>
    </row>
    <row r="14" spans="1:12" ht="15.95" customHeight="1" x14ac:dyDescent="0.15">
      <c r="B14" s="116"/>
      <c r="C14" s="117" t="s">
        <v>96</v>
      </c>
      <c r="D14" s="117"/>
      <c r="E14" s="117"/>
      <c r="F14" s="118"/>
      <c r="G14" s="118"/>
      <c r="H14" s="118"/>
      <c r="J14" s="167"/>
      <c r="K14" s="215">
        <f>IF(AND(NW!K14/1000&lt;0,NW!K14/1000&gt;-0.5),"△0",IF(AND(NW!K14/1000&gt;0,NW!K14/1000&lt;0.5),"0",ROUND(NW!K14/1000,0)))</f>
        <v>-13110</v>
      </c>
      <c r="L14" s="168">
        <f>IF(AND(NW!L14/1000&lt;0,NW!L14/1000&gt;-0.5),"△0",IF(AND(NW!L14/1000&gt;0,NW!L14/1000&lt;0.5),"0",ROUND(NW!L14/1000,0)))</f>
        <v>13110</v>
      </c>
    </row>
    <row r="15" spans="1:12" ht="15.95" customHeight="1" x14ac:dyDescent="0.15">
      <c r="B15" s="116"/>
      <c r="C15" s="117"/>
      <c r="D15" s="117" t="s">
        <v>97</v>
      </c>
      <c r="E15" s="118"/>
      <c r="F15" s="118"/>
      <c r="G15" s="118"/>
      <c r="H15" s="118"/>
      <c r="J15" s="167"/>
      <c r="K15" s="215">
        <f>IF(AND(NW!K15/1000&lt;0,NW!K15/1000&gt;-0.5),"△0",IF(AND(NW!K15/1000&gt;0,NW!K15/1000&lt;0.5),"0",ROUND(NW!K15/1000,0)))</f>
        <v>0</v>
      </c>
      <c r="L15" s="168">
        <f>IF(AND(NW!L15/1000&lt;0,NW!L15/1000&gt;-0.5),"△0",IF(AND(NW!L15/1000&gt;0,NW!L15/1000&lt;0.5),"0",ROUND(NW!L15/1000,0)))</f>
        <v>0</v>
      </c>
    </row>
    <row r="16" spans="1:12" ht="15.95" customHeight="1" x14ac:dyDescent="0.15">
      <c r="B16" s="116"/>
      <c r="C16" s="117"/>
      <c r="D16" s="117" t="s">
        <v>98</v>
      </c>
      <c r="E16" s="117"/>
      <c r="F16" s="118"/>
      <c r="G16" s="118"/>
      <c r="H16" s="118"/>
      <c r="J16" s="167"/>
      <c r="K16" s="215">
        <f>IF(AND(NW!K16/1000&lt;0,NW!K16/1000&gt;-0.5),"△0",IF(AND(NW!K16/1000&gt;0,NW!K16/1000&lt;0.5),"0",ROUND(NW!K16/1000,0)))</f>
        <v>-32110</v>
      </c>
      <c r="L16" s="168">
        <f>IF(AND(NW!L16/1000&lt;0,NW!L16/1000&gt;-0.5),"△0",IF(AND(NW!L16/1000&gt;0,NW!L16/1000&lt;0.5),"0",ROUND(NW!L16/1000,0)))</f>
        <v>32110</v>
      </c>
    </row>
    <row r="17" spans="2:19" ht="15.95" customHeight="1" x14ac:dyDescent="0.15">
      <c r="B17" s="116"/>
      <c r="C17" s="117"/>
      <c r="D17" s="117" t="s">
        <v>99</v>
      </c>
      <c r="E17" s="117"/>
      <c r="F17" s="118"/>
      <c r="G17" s="118"/>
      <c r="H17" s="118"/>
      <c r="J17" s="167"/>
      <c r="K17" s="215">
        <f>IF(AND(NW!K17/1000&lt;0,NW!K17/1000&gt;-0.5),"△0",IF(AND(NW!K17/1000&gt;0,NW!K17/1000&lt;0.5),"0",ROUND(NW!K17/1000,0)))</f>
        <v>19000</v>
      </c>
      <c r="L17" s="168">
        <f>IF(AND(NW!L17/1000&lt;0,NW!L17/1000&gt;-0.5),"△0",IF(AND(NW!L17/1000&gt;0,NW!L17/1000&lt;0.5),"0",ROUND(NW!L17/1000,0)))</f>
        <v>-19000</v>
      </c>
    </row>
    <row r="18" spans="2:19" ht="15.95" customHeight="1" x14ac:dyDescent="0.15">
      <c r="B18" s="116"/>
      <c r="C18" s="117"/>
      <c r="D18" s="117" t="s">
        <v>100</v>
      </c>
      <c r="E18" s="117"/>
      <c r="F18" s="118"/>
      <c r="G18" s="122"/>
      <c r="H18" s="118"/>
      <c r="J18" s="167"/>
      <c r="K18" s="215">
        <f>IF(AND(NW!K18/1000&lt;0,NW!K18/1000&gt;-0.5),"△0",IF(AND(NW!K18/1000&gt;0,NW!K18/1000&lt;0.5),"0",ROUND(NW!K18/1000,0)))</f>
        <v>0</v>
      </c>
      <c r="L18" s="168">
        <f>IF(AND(NW!L18/1000&lt;0,NW!L18/1000&gt;-0.5),"△0",IF(AND(NW!L18/1000&gt;0,NW!L18/1000&lt;0.5),"0",ROUND(NW!L18/1000,0)))</f>
        <v>0</v>
      </c>
    </row>
    <row r="19" spans="2:19" ht="15.95" customHeight="1" x14ac:dyDescent="0.15">
      <c r="B19" s="116"/>
      <c r="C19" s="117" t="s">
        <v>101</v>
      </c>
      <c r="D19" s="180"/>
      <c r="E19" s="180"/>
      <c r="F19" s="180"/>
      <c r="G19" s="180"/>
      <c r="H19" s="180"/>
      <c r="I19" s="11"/>
      <c r="J19" s="179">
        <f>IF(AND(NW!J19/1000&lt;0,NW!J19/1000&gt;-0.5),"△0",IF(AND(NW!J19/1000&gt;0,NW!J19/1000&lt;0.5),"0",ROUND(NW!J19/1000,0)))</f>
        <v>0</v>
      </c>
      <c r="K19" s="215">
        <f>IF(AND(NW!K19/1000&lt;0,NW!K19/1000&gt;-0.5),"△0",IF(AND(NW!K19/1000&gt;0,NW!K19/1000&lt;0.5),"0",ROUND(NW!K19/1000,0)))</f>
        <v>0</v>
      </c>
      <c r="L19" s="181"/>
    </row>
    <row r="20" spans="2:19" ht="15.95" customHeight="1" x14ac:dyDescent="0.15">
      <c r="B20" s="116"/>
      <c r="C20" s="117" t="s">
        <v>102</v>
      </c>
      <c r="D20" s="182"/>
      <c r="E20" s="180"/>
      <c r="F20" s="180"/>
      <c r="G20" s="180"/>
      <c r="H20" s="180"/>
      <c r="I20" s="11"/>
      <c r="J20" s="179">
        <f>IF(AND(NW!J20/1000&lt;0,NW!J20/1000&gt;-0.5),"△0",IF(AND(NW!J20/1000&gt;0,NW!J20/1000&lt;0.5),"0",ROUND(NW!J20/1000,0)))</f>
        <v>0</v>
      </c>
      <c r="K20" s="215">
        <f>IF(AND(NW!K20/1000&lt;0,NW!K20/1000&gt;-0.5),"△0",IF(AND(NW!K20/1000&gt;0,NW!K20/1000&lt;0.5),"0",ROUND(NW!K20/1000,0)))</f>
        <v>0</v>
      </c>
      <c r="L20" s="181"/>
    </row>
    <row r="21" spans="2:19" ht="15.95" customHeight="1" x14ac:dyDescent="0.15">
      <c r="B21" s="170"/>
      <c r="C21" s="171" t="s">
        <v>16</v>
      </c>
      <c r="D21" s="183"/>
      <c r="E21" s="183"/>
      <c r="F21" s="184"/>
      <c r="G21" s="184"/>
      <c r="H21" s="184"/>
      <c r="I21" s="185"/>
      <c r="J21" s="179">
        <f>IF(AND(NW!J21/1000&lt;0,NW!J21/1000&gt;-0.5),"△0",IF(AND(NW!J21/1000&gt;0,NW!J21/1000&lt;0.5),"0",ROUND(NW!J21/1000,0)))</f>
        <v>0</v>
      </c>
      <c r="K21" s="215">
        <f>IF(AND(NW!K21/1000&lt;0,NW!K21/1000&gt;-0.5),"△0",IF(AND(NW!K21/1000&gt;0,NW!K21/1000&lt;0.5),"0",ROUND(NW!K21/1000,0)))</f>
        <v>0</v>
      </c>
      <c r="L21" s="187">
        <f>IF(AND(NW!L21/1000&lt;0,NW!L21/1000&gt;-0.5),"△0",IF(AND(NW!L21/1000&gt;0,NW!L21/1000&lt;0.5),"0",ROUND(NW!L21/1000,0)))</f>
        <v>0</v>
      </c>
      <c r="M21" s="139"/>
      <c r="N21" s="139"/>
      <c r="O21" s="139"/>
      <c r="P21" s="10"/>
      <c r="Q21" s="10"/>
      <c r="R21" s="10"/>
      <c r="S21" s="10"/>
    </row>
    <row r="22" spans="2:19" ht="15.95" customHeight="1" thickBot="1" x14ac:dyDescent="0.2">
      <c r="B22" s="188"/>
      <c r="C22" s="189" t="s">
        <v>103</v>
      </c>
      <c r="D22" s="190"/>
      <c r="E22" s="191"/>
      <c r="F22" s="191"/>
      <c r="G22" s="192"/>
      <c r="H22" s="191"/>
      <c r="I22" s="193"/>
      <c r="J22" s="194">
        <f>IF(AND(NW!J22/1000&lt;0,NW!J22/1000&gt;-0.5),"△0",IF(AND(NW!J22/1000&gt;0,NW!J22/1000&lt;0.5),"0",ROUND(NW!J22/1000,0)))</f>
        <v>-23907</v>
      </c>
      <c r="K22" s="217">
        <f>IF(AND(NW!K22/1000&lt;0,NW!K22/1000&gt;-0.5),"△0",IF(AND(NW!K22/1000&gt;0,NW!K22/1000&lt;0.5),"0",ROUND(NW!K22/1000,0)))</f>
        <v>-13110</v>
      </c>
      <c r="L22" s="195">
        <f>IF(AND(NW!L22/1000&lt;0,NW!L22/1000&gt;-0.5),"△0",IF(AND(NW!L22/1000&gt;0,NW!L22/1000&lt;0.5),"0",ROUND(NW!L22/1000,0)))</f>
        <v>-10797</v>
      </c>
      <c r="M22" s="139"/>
      <c r="N22" s="139"/>
      <c r="O22" s="139"/>
      <c r="P22" s="10"/>
      <c r="Q22" s="10"/>
      <c r="R22" s="10"/>
      <c r="S22" s="10"/>
    </row>
    <row r="23" spans="2:19" ht="15.95" customHeight="1" thickBot="1" x14ac:dyDescent="0.2">
      <c r="B23" s="196" t="s">
        <v>104</v>
      </c>
      <c r="C23" s="197"/>
      <c r="D23" s="198"/>
      <c r="E23" s="198"/>
      <c r="F23" s="199"/>
      <c r="G23" s="199"/>
      <c r="H23" s="199"/>
      <c r="I23" s="200"/>
      <c r="J23" s="205">
        <f>IF(AND(NW!J23/1000&lt;0,NW!J23/1000&gt;-0.5),"△0",IF(AND(NW!J23/1000&gt;0,NW!J23/1000&lt;0.5),"0",ROUND(NW!J23/1000,0)))</f>
        <v>316174</v>
      </c>
      <c r="K23" s="218">
        <f>IF(AND(NW!K23/1000&lt;0,NW!K23/1000&gt;-0.5),"△0",IF(AND(NW!K23/1000&gt;0,NW!K23/1000&lt;0.5),"0",ROUND(NW!K23/1000,0)))</f>
        <v>419000</v>
      </c>
      <c r="L23" s="202">
        <f>IF(AND(NW!L23/1000&lt;0,NW!L23/1000&gt;-0.5),"△0",IF(AND(NW!L23/1000&gt;0,NW!L23/1000&lt;0.5),"0",ROUND(NW!L23/1000,0)))</f>
        <v>-102827</v>
      </c>
      <c r="M23" s="139"/>
      <c r="N23" s="139"/>
      <c r="O23" s="139"/>
      <c r="P23" s="10"/>
      <c r="Q23" s="10"/>
      <c r="R23" s="10"/>
      <c r="S23" s="10"/>
    </row>
    <row r="24" spans="2:19" ht="6.75" customHeight="1" x14ac:dyDescent="0.15">
      <c r="B24" s="108"/>
      <c r="C24" s="109"/>
      <c r="D24" s="109"/>
      <c r="E24" s="109"/>
      <c r="F24" s="109"/>
      <c r="G24" s="109"/>
      <c r="H24" s="109"/>
      <c r="I24" s="109"/>
      <c r="L24" s="104"/>
      <c r="M24" s="104"/>
      <c r="N24" s="104"/>
      <c r="O24" s="104"/>
      <c r="P24" s="10"/>
      <c r="Q24" s="10"/>
      <c r="R24" s="10"/>
      <c r="S24" s="10"/>
    </row>
    <row r="25" spans="2:19" ht="15.6" customHeight="1" x14ac:dyDescent="0.15">
      <c r="B25" s="21"/>
      <c r="C25" s="21"/>
      <c r="D25" s="21"/>
      <c r="E25" s="21"/>
      <c r="F25" s="21"/>
      <c r="G25" s="21"/>
      <c r="H25" s="21"/>
      <c r="I25" s="21"/>
      <c r="L25" s="104"/>
      <c r="M25" s="104"/>
      <c r="N25" s="104"/>
      <c r="O25" s="104"/>
      <c r="P25" s="10"/>
      <c r="Q25" s="10"/>
      <c r="R25" s="10"/>
      <c r="S25" s="10"/>
    </row>
    <row r="26" spans="2:19" ht="15.6" customHeight="1" x14ac:dyDescent="0.15">
      <c r="B26" s="21"/>
      <c r="C26" s="21"/>
      <c r="D26" s="21"/>
      <c r="E26" s="21"/>
      <c r="F26" s="21"/>
      <c r="G26" s="21"/>
      <c r="H26" s="21"/>
      <c r="I26" s="21"/>
    </row>
    <row r="27" spans="2:19" ht="15.6" customHeight="1" x14ac:dyDescent="0.15"/>
    <row r="28" spans="2:19" ht="15.6" customHeight="1" x14ac:dyDescent="0.15"/>
    <row r="29" spans="2:19" ht="15.6" customHeight="1" x14ac:dyDescent="0.15"/>
    <row r="30" spans="2:19" ht="15.6" customHeight="1" x14ac:dyDescent="0.15"/>
    <row r="31" spans="2:19" ht="15.6" customHeight="1" x14ac:dyDescent="0.15"/>
    <row r="32" spans="2:19" ht="15.6" customHeight="1" x14ac:dyDescent="0.15"/>
    <row r="33" ht="15.6" customHeight="1" x14ac:dyDescent="0.15"/>
    <row r="34" ht="15.6" customHeight="1" x14ac:dyDescent="0.15"/>
    <row r="35" ht="15.6" customHeight="1" x14ac:dyDescent="0.15"/>
    <row r="36" ht="15.6" customHeight="1" x14ac:dyDescent="0.15"/>
    <row r="37" ht="15.6" customHeight="1" x14ac:dyDescent="0.15"/>
    <row r="38" ht="15.6" customHeight="1" x14ac:dyDescent="0.15"/>
    <row r="39" ht="15.6" customHeight="1" x14ac:dyDescent="0.15"/>
    <row r="40" ht="15.6" customHeight="1" x14ac:dyDescent="0.15"/>
    <row r="41" ht="15.6" customHeight="1" x14ac:dyDescent="0.15"/>
    <row r="42" ht="15.6" customHeight="1" x14ac:dyDescent="0.15"/>
    <row r="43" ht="15.6" customHeight="1" x14ac:dyDescent="0.15"/>
    <row r="44" ht="15.6" customHeight="1" x14ac:dyDescent="0.15"/>
    <row r="45" ht="15.6" customHeight="1" x14ac:dyDescent="0.15"/>
    <row r="46" ht="15.6" customHeight="1" x14ac:dyDescent="0.15"/>
    <row r="47" ht="15.6" customHeight="1" x14ac:dyDescent="0.15"/>
    <row r="48" ht="15.6" customHeight="1" x14ac:dyDescent="0.15"/>
    <row r="49" spans="2:9" ht="15.6" customHeight="1" x14ac:dyDescent="0.15"/>
    <row r="50" spans="2:9" ht="15.6" customHeight="1" x14ac:dyDescent="0.15"/>
    <row r="51" spans="2:9" ht="15.6" customHeight="1" x14ac:dyDescent="0.15"/>
    <row r="52" spans="2:9" ht="15.6" customHeight="1" x14ac:dyDescent="0.15"/>
    <row r="53" spans="2:9" ht="15.6" customHeight="1" x14ac:dyDescent="0.15"/>
    <row r="54" spans="2:9" ht="15.6" customHeight="1" x14ac:dyDescent="0.15"/>
    <row r="55" spans="2:9" ht="15.6" customHeight="1" x14ac:dyDescent="0.15"/>
    <row r="56" spans="2:9" ht="15.6" customHeight="1" x14ac:dyDescent="0.15"/>
    <row r="57" spans="2:9" ht="21" customHeight="1" x14ac:dyDescent="0.15"/>
    <row r="58" spans="2:9" ht="4.5" customHeight="1" x14ac:dyDescent="0.15"/>
    <row r="59" spans="2:9" ht="15.75" customHeight="1" x14ac:dyDescent="0.15">
      <c r="B59" s="3"/>
      <c r="C59" s="3"/>
      <c r="D59" s="3"/>
      <c r="E59" s="3"/>
      <c r="F59" s="3"/>
      <c r="G59" s="3"/>
      <c r="H59" s="3"/>
      <c r="I59" s="3"/>
    </row>
    <row r="60" spans="2:9" ht="15.6" customHeight="1" x14ac:dyDescent="0.15">
      <c r="B60" s="4"/>
      <c r="C60" s="4"/>
      <c r="D60" s="4"/>
      <c r="E60" s="4"/>
      <c r="F60" s="4"/>
      <c r="G60" s="4"/>
      <c r="H60" s="4"/>
      <c r="I60" s="4"/>
    </row>
    <row r="61" spans="2:9" ht="15.6" customHeight="1" x14ac:dyDescent="0.15"/>
    <row r="62" spans="2:9" ht="15.6" customHeight="1" x14ac:dyDescent="0.15"/>
    <row r="63" spans="2:9" ht="15.6" customHeight="1" x14ac:dyDescent="0.15"/>
    <row r="64" spans="2:9" ht="15.6" customHeight="1" x14ac:dyDescent="0.15"/>
    <row r="65" spans="2:12" s="4" customFormat="1" ht="12.95" customHeight="1" x14ac:dyDescent="0.1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2:12" ht="18" customHeight="1" x14ac:dyDescent="0.15">
      <c r="J66" s="4"/>
      <c r="K66" s="4"/>
      <c r="L66" s="4"/>
    </row>
    <row r="67" spans="2:12" ht="27" customHeight="1" x14ac:dyDescent="0.15"/>
    <row r="99" spans="2:12" s="3" customFormat="1" ht="18" customHeight="1" x14ac:dyDescent="0.1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2:12" s="4" customFormat="1" ht="12.95" customHeight="1" x14ac:dyDescent="0.15">
      <c r="B100" s="1"/>
      <c r="C100" s="1"/>
      <c r="D100" s="1"/>
      <c r="E100" s="1"/>
      <c r="F100" s="1"/>
      <c r="G100" s="1"/>
      <c r="H100" s="1"/>
      <c r="I100" s="1"/>
      <c r="J100" s="3"/>
      <c r="K100" s="3"/>
      <c r="L100" s="3"/>
    </row>
    <row r="101" spans="2:12" ht="18" customHeight="1" x14ac:dyDescent="0.15">
      <c r="J101" s="4"/>
      <c r="K101" s="4"/>
      <c r="L101" s="4"/>
    </row>
    <row r="102" spans="2:12" ht="27" customHeight="1" x14ac:dyDescent="0.15"/>
    <row r="113" spans="2:9" ht="18" customHeight="1" x14ac:dyDescent="0.15">
      <c r="B113" s="3"/>
      <c r="C113" s="3"/>
      <c r="D113" s="3"/>
      <c r="E113" s="3"/>
      <c r="F113" s="3"/>
      <c r="G113" s="3"/>
      <c r="H113" s="3"/>
      <c r="I113" s="3"/>
    </row>
    <row r="114" spans="2:9" ht="18" customHeight="1" x14ac:dyDescent="0.15">
      <c r="B114" s="4"/>
      <c r="C114" s="4"/>
      <c r="D114" s="4"/>
      <c r="E114" s="4"/>
      <c r="F114" s="4"/>
      <c r="G114" s="4"/>
      <c r="H114" s="4"/>
      <c r="I114" s="4"/>
    </row>
    <row r="141" spans="2:12" s="3" customFormat="1" ht="18" customHeight="1" x14ac:dyDescent="0.1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2:12" s="4" customFormat="1" ht="12.95" customHeight="1" x14ac:dyDescent="0.15">
      <c r="B142" s="1"/>
      <c r="C142" s="1"/>
      <c r="D142" s="1"/>
      <c r="E142" s="1"/>
      <c r="F142" s="1"/>
      <c r="G142" s="1"/>
      <c r="H142" s="1"/>
      <c r="I142" s="1"/>
      <c r="J142" s="3"/>
      <c r="K142" s="3"/>
      <c r="L142" s="3"/>
    </row>
    <row r="143" spans="2:12" ht="18" customHeight="1" x14ac:dyDescent="0.15">
      <c r="J143" s="4"/>
      <c r="K143" s="4"/>
      <c r="L143" s="4"/>
    </row>
    <row r="144" spans="2:12" ht="27" customHeight="1" x14ac:dyDescent="0.15"/>
    <row r="145" ht="14.45" customHeight="1" x14ac:dyDescent="0.15"/>
    <row r="146" ht="14.45" customHeight="1" x14ac:dyDescent="0.15"/>
    <row r="147" ht="14.45" customHeight="1" x14ac:dyDescent="0.15"/>
    <row r="148" ht="14.45" customHeight="1" x14ac:dyDescent="0.15"/>
    <row r="149" ht="14.45" customHeight="1" x14ac:dyDescent="0.15"/>
    <row r="150" ht="14.45" customHeight="1" x14ac:dyDescent="0.15"/>
    <row r="151" ht="14.45" customHeight="1" x14ac:dyDescent="0.15"/>
    <row r="152" ht="14.45" customHeight="1" x14ac:dyDescent="0.15"/>
    <row r="153" ht="14.45" customHeight="1" x14ac:dyDescent="0.15"/>
    <row r="154" ht="14.45" customHeight="1" x14ac:dyDescent="0.15"/>
    <row r="155" ht="14.45" customHeight="1" x14ac:dyDescent="0.15"/>
    <row r="156" ht="14.45" customHeight="1" x14ac:dyDescent="0.15"/>
    <row r="157" ht="14.45" customHeight="1" x14ac:dyDescent="0.15"/>
    <row r="158" ht="14.45" customHeight="1" x14ac:dyDescent="0.15"/>
    <row r="159" ht="14.45" customHeight="1" x14ac:dyDescent="0.15"/>
    <row r="160" ht="14.45" customHeight="1" x14ac:dyDescent="0.15"/>
    <row r="161" spans="2:9" ht="14.45" customHeight="1" x14ac:dyDescent="0.15"/>
    <row r="162" spans="2:9" ht="14.45" customHeight="1" x14ac:dyDescent="0.15"/>
    <row r="163" spans="2:9" ht="14.45" customHeight="1" x14ac:dyDescent="0.15"/>
    <row r="164" spans="2:9" ht="14.45" customHeight="1" x14ac:dyDescent="0.15"/>
    <row r="165" spans="2:9" ht="14.45" customHeight="1" x14ac:dyDescent="0.15"/>
    <row r="166" spans="2:9" ht="14.45" customHeight="1" x14ac:dyDescent="0.15"/>
    <row r="167" spans="2:9" ht="14.45" customHeight="1" x14ac:dyDescent="0.15"/>
    <row r="168" spans="2:9" ht="14.45" customHeight="1" x14ac:dyDescent="0.15"/>
    <row r="169" spans="2:9" ht="14.45" customHeight="1" x14ac:dyDescent="0.15"/>
    <row r="170" spans="2:9" ht="14.45" customHeight="1" x14ac:dyDescent="0.15"/>
    <row r="171" spans="2:9" ht="14.45" customHeight="1" x14ac:dyDescent="0.15"/>
    <row r="172" spans="2:9" ht="14.45" customHeight="1" x14ac:dyDescent="0.15"/>
    <row r="173" spans="2:9" ht="14.45" customHeight="1" x14ac:dyDescent="0.15">
      <c r="B173" s="5"/>
      <c r="C173" s="5"/>
      <c r="D173" s="5"/>
      <c r="E173" s="5"/>
      <c r="F173" s="5"/>
      <c r="G173" s="5"/>
      <c r="H173" s="5"/>
      <c r="I173" s="5"/>
    </row>
    <row r="174" spans="2:9" ht="14.45" customHeight="1" x14ac:dyDescent="0.15"/>
    <row r="175" spans="2:9" ht="14.45" customHeight="1" x14ac:dyDescent="0.15">
      <c r="B175" s="19"/>
      <c r="C175" s="19"/>
      <c r="D175" s="19"/>
      <c r="E175" s="19"/>
      <c r="F175" s="19"/>
      <c r="G175" s="19"/>
      <c r="H175" s="19"/>
      <c r="I175" s="19"/>
    </row>
    <row r="176" spans="2:9" ht="14.45" customHeight="1" x14ac:dyDescent="0.15">
      <c r="B176" s="19"/>
      <c r="C176" s="19"/>
      <c r="D176" s="19"/>
      <c r="E176" s="19"/>
      <c r="F176" s="19"/>
      <c r="G176" s="19"/>
      <c r="H176" s="19"/>
      <c r="I176" s="19"/>
    </row>
    <row r="177" spans="2:9" ht="14.45" customHeight="1" x14ac:dyDescent="0.15">
      <c r="B177" s="19"/>
      <c r="C177" s="19"/>
      <c r="D177" s="19"/>
      <c r="E177" s="19"/>
      <c r="F177" s="19"/>
      <c r="G177" s="19"/>
      <c r="H177" s="19"/>
      <c r="I177" s="19"/>
    </row>
    <row r="178" spans="2:9" ht="14.45" customHeight="1" x14ac:dyDescent="0.15">
      <c r="B178" s="19"/>
      <c r="C178" s="19"/>
      <c r="D178" s="19"/>
      <c r="E178" s="19"/>
      <c r="F178" s="19"/>
      <c r="G178" s="19"/>
      <c r="H178" s="19"/>
      <c r="I178" s="19"/>
    </row>
    <row r="179" spans="2:9" ht="14.45" customHeight="1" x14ac:dyDescent="0.15">
      <c r="B179" s="19"/>
      <c r="C179" s="19"/>
      <c r="D179" s="19"/>
      <c r="E179" s="19"/>
      <c r="F179" s="19"/>
      <c r="G179" s="19"/>
      <c r="H179" s="19"/>
      <c r="I179" s="19"/>
    </row>
    <row r="180" spans="2:9" ht="14.45" customHeight="1" x14ac:dyDescent="0.15">
      <c r="B180" s="19"/>
      <c r="C180" s="19"/>
      <c r="D180" s="19"/>
      <c r="E180" s="19"/>
      <c r="F180" s="19"/>
      <c r="G180" s="19"/>
      <c r="H180" s="19"/>
      <c r="I180" s="19"/>
    </row>
    <row r="181" spans="2:9" ht="14.45" customHeight="1" x14ac:dyDescent="0.15">
      <c r="B181" s="19"/>
      <c r="C181" s="19"/>
      <c r="D181" s="19"/>
      <c r="E181" s="19"/>
      <c r="F181" s="19"/>
      <c r="G181" s="19"/>
      <c r="H181" s="19"/>
      <c r="I181" s="19"/>
    </row>
    <row r="182" spans="2:9" ht="14.45" customHeight="1" x14ac:dyDescent="0.15">
      <c r="B182" s="19"/>
      <c r="C182" s="19"/>
      <c r="D182" s="19"/>
      <c r="E182" s="19"/>
      <c r="F182" s="19"/>
      <c r="G182" s="19"/>
      <c r="H182" s="19"/>
      <c r="I182" s="19"/>
    </row>
    <row r="183" spans="2:9" ht="14.45" customHeight="1" x14ac:dyDescent="0.15">
      <c r="B183" s="19"/>
      <c r="C183" s="19"/>
      <c r="D183" s="19"/>
      <c r="E183" s="19"/>
      <c r="F183" s="19"/>
      <c r="G183" s="19"/>
      <c r="H183" s="19"/>
      <c r="I183" s="19"/>
    </row>
    <row r="184" spans="2:9" ht="14.45" customHeight="1" x14ac:dyDescent="0.15">
      <c r="B184" s="19"/>
      <c r="C184" s="19"/>
      <c r="D184" s="19"/>
      <c r="E184" s="19"/>
      <c r="F184" s="19"/>
      <c r="G184" s="19"/>
      <c r="H184" s="19"/>
      <c r="I184" s="19"/>
    </row>
    <row r="185" spans="2:9" ht="14.45" customHeight="1" x14ac:dyDescent="0.15">
      <c r="B185" s="3"/>
      <c r="C185" s="3"/>
      <c r="D185" s="3"/>
      <c r="E185" s="3"/>
      <c r="F185" s="3"/>
      <c r="G185" s="3"/>
      <c r="H185" s="3"/>
      <c r="I185" s="3"/>
    </row>
    <row r="186" spans="2:9" ht="14.45" customHeight="1" x14ac:dyDescent="0.15"/>
    <row r="187" spans="2:9" ht="14.45" customHeight="1" x14ac:dyDescent="0.15"/>
    <row r="188" spans="2:9" ht="14.45" customHeight="1" x14ac:dyDescent="0.15"/>
    <row r="189" spans="2:9" ht="14.45" customHeight="1" x14ac:dyDescent="0.15"/>
    <row r="190" spans="2:9" ht="14.45" customHeight="1" x14ac:dyDescent="0.15"/>
    <row r="191" spans="2:9" ht="14.45" customHeight="1" x14ac:dyDescent="0.15"/>
    <row r="192" spans="2:9" ht="14.45" customHeight="1" x14ac:dyDescent="0.15"/>
    <row r="193" spans="2:12" ht="14.45" customHeight="1" x14ac:dyDescent="0.15"/>
    <row r="194" spans="2:12" ht="14.45" customHeight="1" x14ac:dyDescent="0.15"/>
    <row r="195" spans="2:12" s="3" customFormat="1" ht="14.45" customHeight="1" x14ac:dyDescent="0.1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</row>
    <row r="196" spans="2:12" s="4" customFormat="1" ht="12.95" customHeight="1" x14ac:dyDescent="0.15">
      <c r="B196" s="1"/>
      <c r="C196" s="1"/>
      <c r="D196" s="1"/>
      <c r="E196" s="1"/>
      <c r="F196" s="1"/>
      <c r="G196" s="1"/>
      <c r="H196" s="1"/>
      <c r="I196" s="1"/>
      <c r="J196" s="3"/>
      <c r="K196" s="3"/>
      <c r="L196" s="3"/>
    </row>
    <row r="197" spans="2:12" ht="18" customHeight="1" x14ac:dyDescent="0.15">
      <c r="J197" s="4"/>
      <c r="K197" s="4"/>
      <c r="L197" s="4"/>
    </row>
    <row r="198" spans="2:12" ht="27" customHeight="1" x14ac:dyDescent="0.15"/>
    <row r="199" spans="2:12" ht="13.5" customHeight="1" x14ac:dyDescent="0.15"/>
    <row r="200" spans="2:12" ht="13.5" customHeight="1" x14ac:dyDescent="0.15"/>
    <row r="201" spans="2:12" ht="13.5" customHeight="1" x14ac:dyDescent="0.15"/>
    <row r="202" spans="2:12" ht="13.5" customHeight="1" x14ac:dyDescent="0.15"/>
    <row r="203" spans="2:12" ht="13.5" customHeight="1" x14ac:dyDescent="0.15"/>
    <row r="204" spans="2:12" ht="13.5" customHeight="1" x14ac:dyDescent="0.15"/>
    <row r="205" spans="2:12" ht="13.5" customHeight="1" x14ac:dyDescent="0.15"/>
    <row r="206" spans="2:12" ht="13.5" customHeight="1" x14ac:dyDescent="0.15"/>
    <row r="207" spans="2:12" ht="13.5" customHeight="1" x14ac:dyDescent="0.15"/>
    <row r="208" spans="2:12" ht="13.5" customHeight="1" x14ac:dyDescent="0.15"/>
    <row r="209" ht="13.5" customHeight="1" x14ac:dyDescent="0.15"/>
    <row r="210" ht="13.5" customHeight="1" x14ac:dyDescent="0.15"/>
    <row r="211" ht="13.5" customHeight="1" x14ac:dyDescent="0.15"/>
    <row r="212" ht="13.5" customHeight="1" x14ac:dyDescent="0.15"/>
    <row r="213" ht="13.5" customHeight="1" x14ac:dyDescent="0.15"/>
    <row r="214" ht="13.5" customHeight="1" x14ac:dyDescent="0.15"/>
    <row r="215" ht="13.5" customHeight="1" x14ac:dyDescent="0.15"/>
    <row r="216" ht="13.5" customHeight="1" x14ac:dyDescent="0.15"/>
    <row r="217" ht="13.5" customHeight="1" x14ac:dyDescent="0.15"/>
    <row r="218" ht="13.5" customHeight="1" x14ac:dyDescent="0.15"/>
    <row r="219" ht="13.5" customHeight="1" x14ac:dyDescent="0.15"/>
    <row r="220" ht="13.5" customHeight="1" x14ac:dyDescent="0.15"/>
    <row r="221" ht="13.5" customHeight="1" x14ac:dyDescent="0.15"/>
    <row r="222" ht="13.5" customHeight="1" x14ac:dyDescent="0.15"/>
    <row r="223" ht="13.5" customHeight="1" x14ac:dyDescent="0.15"/>
    <row r="224" ht="13.5" customHeight="1" x14ac:dyDescent="0.15"/>
    <row r="225" ht="13.5" customHeight="1" x14ac:dyDescent="0.15"/>
    <row r="226" ht="13.5" customHeight="1" x14ac:dyDescent="0.15"/>
    <row r="227" ht="13.5" customHeight="1" x14ac:dyDescent="0.15"/>
    <row r="228" ht="13.5" customHeight="1" x14ac:dyDescent="0.15"/>
    <row r="229" ht="13.5" customHeight="1" x14ac:dyDescent="0.15"/>
    <row r="230" ht="13.5" customHeight="1" x14ac:dyDescent="0.15"/>
    <row r="231" ht="13.5" customHeight="1" x14ac:dyDescent="0.15"/>
    <row r="232" ht="13.5" customHeight="1" x14ac:dyDescent="0.15"/>
    <row r="233" ht="13.5" customHeight="1" x14ac:dyDescent="0.15"/>
    <row r="234" ht="13.5" customHeight="1" x14ac:dyDescent="0.15"/>
    <row r="235" ht="13.5" customHeight="1" x14ac:dyDescent="0.15"/>
    <row r="236" ht="13.5" customHeight="1" x14ac:dyDescent="0.15"/>
    <row r="237" ht="13.5" customHeight="1" x14ac:dyDescent="0.15"/>
    <row r="238" ht="13.5" customHeight="1" x14ac:dyDescent="0.15"/>
    <row r="239" ht="13.5" customHeight="1" x14ac:dyDescent="0.15"/>
    <row r="240" ht="13.5" customHeight="1" x14ac:dyDescent="0.15"/>
    <row r="241" spans="1:12" ht="13.5" customHeight="1" x14ac:dyDescent="0.15"/>
    <row r="242" spans="1:12" ht="13.5" customHeight="1" x14ac:dyDescent="0.15"/>
    <row r="243" spans="1:12" ht="13.5" customHeight="1" x14ac:dyDescent="0.15"/>
    <row r="244" spans="1:12" ht="13.5" customHeight="1" x14ac:dyDescent="0.15"/>
    <row r="245" spans="1:12" ht="13.5" customHeight="1" x14ac:dyDescent="0.15"/>
    <row r="246" spans="1:12" ht="13.5" customHeight="1" x14ac:dyDescent="0.15"/>
    <row r="247" spans="1:12" ht="13.5" customHeight="1" x14ac:dyDescent="0.15"/>
    <row r="248" spans="1:12" ht="13.5" customHeight="1" x14ac:dyDescent="0.15"/>
    <row r="249" spans="1:12" ht="13.5" customHeight="1" x14ac:dyDescent="0.15"/>
    <row r="250" spans="1:12" ht="13.5" customHeight="1" x14ac:dyDescent="0.15"/>
    <row r="251" spans="1:12" ht="13.5" customHeight="1" x14ac:dyDescent="0.15"/>
    <row r="252" spans="1:12" ht="13.5" customHeight="1" x14ac:dyDescent="0.15"/>
    <row r="253" spans="1:12" ht="13.5" customHeight="1" x14ac:dyDescent="0.15"/>
    <row r="254" spans="1:12" ht="13.5" customHeight="1" x14ac:dyDescent="0.15"/>
    <row r="255" spans="1:12" s="5" customFormat="1" ht="13.5" customHeight="1" x14ac:dyDescent="0.1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</row>
    <row r="256" spans="1:12" ht="15" customHeight="1" x14ac:dyDescent="0.15">
      <c r="J256" s="5"/>
      <c r="K256" s="5"/>
      <c r="L256" s="5"/>
    </row>
    <row r="257" spans="1:12" s="3" customFormat="1" ht="18" customHeight="1" x14ac:dyDescent="0.1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</row>
    <row r="258" spans="1:12" s="3" customFormat="1" ht="18" customHeight="1" x14ac:dyDescent="0.15">
      <c r="A258" s="1"/>
      <c r="B258" s="1"/>
      <c r="C258" s="1"/>
      <c r="D258" s="1"/>
      <c r="E258" s="1"/>
      <c r="F258" s="1"/>
      <c r="G258" s="1"/>
      <c r="H258" s="1"/>
      <c r="I258" s="1"/>
    </row>
    <row r="259" spans="1:12" s="3" customFormat="1" ht="18" customHeight="1" x14ac:dyDescent="0.15">
      <c r="A259" s="1"/>
      <c r="B259" s="1"/>
      <c r="C259" s="1"/>
      <c r="D259" s="1"/>
      <c r="E259" s="1"/>
      <c r="F259" s="1"/>
      <c r="G259" s="1"/>
      <c r="H259" s="1"/>
      <c r="I259" s="1"/>
    </row>
    <row r="260" spans="1:12" s="3" customFormat="1" ht="18" customHeight="1" x14ac:dyDescent="0.15">
      <c r="A260" s="1"/>
      <c r="B260" s="1"/>
      <c r="C260" s="1"/>
      <c r="D260" s="1"/>
      <c r="E260" s="1"/>
      <c r="F260" s="1"/>
      <c r="G260" s="1"/>
      <c r="H260" s="1"/>
      <c r="I260" s="1"/>
    </row>
    <row r="261" spans="1:12" s="3" customFormat="1" ht="18" customHeight="1" x14ac:dyDescent="0.15">
      <c r="A261" s="1"/>
      <c r="B261" s="1"/>
      <c r="C261" s="1"/>
      <c r="D261" s="1"/>
      <c r="E261" s="1"/>
      <c r="F261" s="1"/>
      <c r="G261" s="1"/>
      <c r="H261" s="1"/>
      <c r="I261" s="1"/>
    </row>
    <row r="262" spans="1:12" s="3" customFormat="1" ht="18" customHeight="1" x14ac:dyDescent="0.15">
      <c r="A262" s="1"/>
      <c r="B262" s="1"/>
      <c r="C262" s="1"/>
      <c r="D262" s="1"/>
      <c r="E262" s="1"/>
      <c r="F262" s="1"/>
      <c r="G262" s="1"/>
      <c r="H262" s="1"/>
      <c r="I262" s="1"/>
    </row>
    <row r="263" spans="1:12" ht="18" customHeight="1" x14ac:dyDescent="0.15">
      <c r="J263" s="3"/>
      <c r="K263" s="3"/>
      <c r="L263" s="3"/>
    </row>
    <row r="265" spans="1:12" s="3" customFormat="1" ht="18" customHeight="1" x14ac:dyDescent="0.1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</row>
    <row r="266" spans="1:12" s="3" customFormat="1" ht="18" customHeight="1" x14ac:dyDescent="0.15">
      <c r="A266" s="1"/>
      <c r="B266" s="1"/>
      <c r="C266" s="1"/>
      <c r="D266" s="1"/>
      <c r="E266" s="1"/>
      <c r="F266" s="1"/>
      <c r="G266" s="1"/>
      <c r="H266" s="1"/>
      <c r="I266" s="1"/>
    </row>
    <row r="267" spans="1:12" s="3" customFormat="1" ht="18" customHeight="1" x14ac:dyDescent="0.15">
      <c r="A267" s="1"/>
      <c r="B267" s="1"/>
      <c r="C267" s="1"/>
      <c r="D267" s="1"/>
      <c r="E267" s="1"/>
      <c r="F267" s="1"/>
      <c r="G267" s="1"/>
      <c r="H267" s="1"/>
      <c r="I267" s="1"/>
    </row>
    <row r="268" spans="1:12" ht="18" customHeight="1" x14ac:dyDescent="0.15">
      <c r="J268" s="3"/>
      <c r="K268" s="3"/>
      <c r="L268" s="3"/>
    </row>
    <row r="269" spans="1:12" ht="15" customHeight="1" x14ac:dyDescent="0.15"/>
    <row r="270" spans="1:12" ht="15" customHeight="1" x14ac:dyDescent="0.15"/>
    <row r="271" spans="1:12" ht="15" customHeight="1" x14ac:dyDescent="0.15"/>
    <row r="272" spans="1:1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</sheetData>
  <sheetProtection sheet="1" objects="1" scenarios="1"/>
  <mergeCells count="6">
    <mergeCell ref="B1:L1"/>
    <mergeCell ref="B2:L2"/>
    <mergeCell ref="B3:L3"/>
    <mergeCell ref="B4:L4"/>
    <mergeCell ref="B6:I7"/>
    <mergeCell ref="J6:J7"/>
  </mergeCells>
  <phoneticPr fontId="3"/>
  <printOptions horizontalCentered="1"/>
  <pageMargins left="0.19685039370078741" right="0.19685039370078741" top="0.11811023622047245" bottom="0.19685039370078741" header="0.35433070866141736" footer="0.31496062992125984"/>
  <pageSetup paperSize="9" scale="105" orientation="portrait" cellComments="asDisplayed" r:id="rId1"/>
  <headerFooter alignWithMargins="0"/>
  <rowBreaks count="2" manualBreakCount="2">
    <brk id="140" max="16383" man="1"/>
    <brk id="19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90A81-6564-471C-9573-E89E4B656820}">
  <dimension ref="A1:L79"/>
  <sheetViews>
    <sheetView showGridLines="0" view="pageBreakPreview" zoomScaleNormal="100" zoomScaleSheetLayoutView="100" workbookViewId="0">
      <selection activeCell="Q11" sqref="Q11"/>
    </sheetView>
  </sheetViews>
  <sheetFormatPr defaultColWidth="9" defaultRowHeight="18" customHeight="1" x14ac:dyDescent="0.15"/>
  <cols>
    <col min="1" max="1" width="0.875" style="1" customWidth="1"/>
    <col min="2" max="10" width="2.125" style="1" customWidth="1"/>
    <col min="11" max="11" width="20.875" style="1" customWidth="1"/>
    <col min="12" max="12" width="15" style="1" customWidth="1"/>
    <col min="13" max="13" width="0.875" style="1" customWidth="1"/>
    <col min="14" max="16384" width="9" style="1"/>
  </cols>
  <sheetData>
    <row r="1" spans="1:12" ht="18" customHeight="1" x14ac:dyDescent="0.15">
      <c r="B1" s="249" t="s">
        <v>115</v>
      </c>
      <c r="C1" s="249"/>
      <c r="D1" s="249"/>
      <c r="E1" s="249"/>
      <c r="F1" s="249"/>
      <c r="G1" s="249"/>
      <c r="H1" s="249"/>
      <c r="I1" s="249"/>
      <c r="J1" s="249"/>
      <c r="K1" s="249"/>
      <c r="L1" s="249"/>
    </row>
    <row r="2" spans="1:12" ht="23.25" customHeight="1" x14ac:dyDescent="0.15">
      <c r="A2" s="96"/>
      <c r="B2" s="250" t="str">
        <f>CF!B2</f>
        <v>一般会計等資金収支計算書</v>
      </c>
      <c r="C2" s="250"/>
      <c r="D2" s="250"/>
      <c r="E2" s="250"/>
      <c r="F2" s="250"/>
      <c r="G2" s="250"/>
      <c r="H2" s="250"/>
      <c r="I2" s="250"/>
      <c r="J2" s="250"/>
      <c r="K2" s="250"/>
      <c r="L2" s="250"/>
    </row>
    <row r="3" spans="1:12" s="3" customFormat="1" ht="15.95" customHeight="1" x14ac:dyDescent="0.15">
      <c r="B3" s="251" t="str">
        <f>CF!B3</f>
        <v>自　　令和２年４月 １日</v>
      </c>
      <c r="C3" s="251"/>
      <c r="D3" s="251"/>
      <c r="E3" s="251"/>
      <c r="F3" s="251"/>
      <c r="G3" s="251"/>
      <c r="H3" s="251"/>
      <c r="I3" s="251"/>
      <c r="J3" s="251"/>
      <c r="K3" s="251"/>
      <c r="L3" s="251"/>
    </row>
    <row r="4" spans="1:12" s="3" customFormat="1" ht="15.95" customHeight="1" x14ac:dyDescent="0.15">
      <c r="B4" s="251" t="str">
        <f>CF!B4</f>
        <v>至　　令和３年３月31日</v>
      </c>
      <c r="C4" s="251"/>
      <c r="D4" s="251"/>
      <c r="E4" s="251"/>
      <c r="F4" s="251"/>
      <c r="G4" s="251"/>
      <c r="H4" s="251"/>
      <c r="I4" s="251"/>
      <c r="J4" s="251"/>
      <c r="K4" s="251"/>
      <c r="L4" s="251"/>
    </row>
    <row r="5" spans="1:12" s="3" customFormat="1" ht="15.75" customHeight="1" thickBot="1" x14ac:dyDescent="0.2">
      <c r="L5" s="107" t="s">
        <v>189</v>
      </c>
    </row>
    <row r="6" spans="1:12" s="3" customFormat="1" ht="14.45" customHeight="1" x14ac:dyDescent="0.15">
      <c r="B6" s="267" t="s">
        <v>1</v>
      </c>
      <c r="C6" s="268"/>
      <c r="D6" s="268"/>
      <c r="E6" s="268"/>
      <c r="F6" s="268"/>
      <c r="G6" s="268"/>
      <c r="H6" s="268"/>
      <c r="I6" s="284"/>
      <c r="J6" s="284"/>
      <c r="K6" s="285"/>
      <c r="L6" s="289" t="s">
        <v>2</v>
      </c>
    </row>
    <row r="7" spans="1:12" s="3" customFormat="1" ht="14.45" customHeight="1" thickBot="1" x14ac:dyDescent="0.2">
      <c r="B7" s="286"/>
      <c r="C7" s="287"/>
      <c r="D7" s="287"/>
      <c r="E7" s="287"/>
      <c r="F7" s="287"/>
      <c r="G7" s="287"/>
      <c r="H7" s="287"/>
      <c r="I7" s="287"/>
      <c r="J7" s="287"/>
      <c r="K7" s="288"/>
      <c r="L7" s="290"/>
    </row>
    <row r="8" spans="1:12" s="4" customFormat="1" ht="14.25" customHeight="1" x14ac:dyDescent="0.15">
      <c r="B8" s="113" t="s">
        <v>116</v>
      </c>
      <c r="C8" s="114"/>
      <c r="D8" s="114"/>
      <c r="E8" s="115"/>
      <c r="F8" s="115"/>
      <c r="G8" s="97"/>
      <c r="H8" s="115"/>
      <c r="I8" s="97"/>
      <c r="J8" s="97"/>
      <c r="K8" s="98"/>
      <c r="L8" s="230"/>
    </row>
    <row r="9" spans="1:12" ht="14.25" customHeight="1" x14ac:dyDescent="0.15">
      <c r="B9" s="116"/>
      <c r="C9" s="117" t="s">
        <v>117</v>
      </c>
      <c r="D9" s="117"/>
      <c r="E9" s="118"/>
      <c r="F9" s="118"/>
      <c r="H9" s="118"/>
      <c r="K9" s="57"/>
      <c r="L9" s="168">
        <f>IF(AND(CF!L9/1000&lt;0,CF!L9/1000&gt;-0.5),"△0",IF(AND(CF!L9/1000&gt;0,CF!L9/1000&lt;0.5),"0",ROUND(CF!L9/1000,0)))</f>
        <v>153854</v>
      </c>
    </row>
    <row r="10" spans="1:12" ht="13.5" customHeight="1" x14ac:dyDescent="0.15">
      <c r="B10" s="116"/>
      <c r="C10" s="117"/>
      <c r="D10" s="117" t="s">
        <v>118</v>
      </c>
      <c r="E10" s="118"/>
      <c r="F10" s="118"/>
      <c r="G10" s="118"/>
      <c r="H10" s="118"/>
      <c r="K10" s="57"/>
      <c r="L10" s="168">
        <f>IF(AND(CF!L10/1000&lt;0,CF!L10/1000&gt;-0.5),"△0",IF(AND(CF!L10/1000&gt;0,CF!L10/1000&lt;0.5),"0",ROUND(CF!L10/1000,0)))</f>
        <v>153689</v>
      </c>
    </row>
    <row r="11" spans="1:12" ht="13.5" customHeight="1" x14ac:dyDescent="0.15">
      <c r="B11" s="116"/>
      <c r="C11" s="117"/>
      <c r="D11" s="117"/>
      <c r="E11" s="119" t="s">
        <v>119</v>
      </c>
      <c r="F11" s="118"/>
      <c r="G11" s="118"/>
      <c r="H11" s="118"/>
      <c r="K11" s="57"/>
      <c r="L11" s="168">
        <f>IF(AND(CF!L11/1000&lt;0,CF!L11/1000&gt;-0.5),"△0",IF(AND(CF!L11/1000&gt;0,CF!L11/1000&lt;0.5),"0",ROUND(CF!L11/1000,0)))</f>
        <v>74012</v>
      </c>
    </row>
    <row r="12" spans="1:12" ht="13.5" customHeight="1" x14ac:dyDescent="0.15">
      <c r="B12" s="116"/>
      <c r="C12" s="117"/>
      <c r="D12" s="117"/>
      <c r="E12" s="119" t="s">
        <v>120</v>
      </c>
      <c r="F12" s="118"/>
      <c r="G12" s="118"/>
      <c r="H12" s="118"/>
      <c r="K12" s="57"/>
      <c r="L12" s="168">
        <f>IF(AND(CF!L12/1000&lt;0,CF!L12/1000&gt;-0.5),"△0",IF(AND(CF!L12/1000&gt;0,CF!L12/1000&lt;0.5),"0",ROUND(CF!L12/1000,0)))</f>
        <v>79113</v>
      </c>
    </row>
    <row r="13" spans="1:12" ht="13.5" customHeight="1" x14ac:dyDescent="0.15">
      <c r="B13" s="27"/>
      <c r="E13" s="120" t="s">
        <v>121</v>
      </c>
      <c r="K13" s="57"/>
      <c r="L13" s="168">
        <f>IF(AND(CF!L13/1000&lt;0,CF!L13/1000&gt;-0.5),"△0",IF(AND(CF!L13/1000&gt;0,CF!L13/1000&lt;0.5),"0",ROUND(CF!L13/1000,0)))</f>
        <v>15</v>
      </c>
    </row>
    <row r="14" spans="1:12" ht="13.5" customHeight="1" x14ac:dyDescent="0.15">
      <c r="B14" s="121"/>
      <c r="C14" s="122"/>
      <c r="E14" s="122" t="s">
        <v>122</v>
      </c>
      <c r="F14" s="122"/>
      <c r="G14" s="122"/>
      <c r="H14" s="122"/>
      <c r="K14" s="57"/>
      <c r="L14" s="168">
        <f>IF(AND(CF!L14/1000&lt;0,CF!L14/1000&gt;-0.5),"△0",IF(AND(CF!L14/1000&gt;0,CF!L14/1000&lt;0.5),"0",ROUND(CF!L14/1000,0)))</f>
        <v>549</v>
      </c>
    </row>
    <row r="15" spans="1:12" ht="13.5" customHeight="1" x14ac:dyDescent="0.15">
      <c r="B15" s="27"/>
      <c r="C15" s="122"/>
      <c r="D15" s="120" t="s">
        <v>123</v>
      </c>
      <c r="E15" s="122"/>
      <c r="F15" s="122"/>
      <c r="G15" s="122"/>
      <c r="H15" s="122"/>
      <c r="K15" s="57"/>
      <c r="L15" s="168">
        <f>IF(AND(CF!L15/1000&lt;0,CF!L15/1000&gt;-0.5),"△0",IF(AND(CF!L15/1000&gt;0,CF!L15/1000&lt;0.5),"0",ROUND(CF!L15/1000,0)))</f>
        <v>165</v>
      </c>
    </row>
    <row r="16" spans="1:12" ht="13.5" customHeight="1" x14ac:dyDescent="0.15">
      <c r="B16" s="27"/>
      <c r="C16" s="122"/>
      <c r="D16" s="122"/>
      <c r="E16" s="120" t="s">
        <v>124</v>
      </c>
      <c r="F16" s="122"/>
      <c r="G16" s="122"/>
      <c r="H16" s="122"/>
      <c r="K16" s="57"/>
      <c r="L16" s="168">
        <f>IF(AND(CF!L16/1000&lt;0,CF!L16/1000&gt;-0.5),"△0",IF(AND(CF!L16/1000&gt;0,CF!L16/1000&lt;0.5),"0",ROUND(CF!L16/1000,0)))</f>
        <v>105</v>
      </c>
    </row>
    <row r="17" spans="2:12" ht="13.5" customHeight="1" x14ac:dyDescent="0.15">
      <c r="B17" s="27"/>
      <c r="C17" s="122"/>
      <c r="D17" s="122"/>
      <c r="E17" s="120" t="s">
        <v>125</v>
      </c>
      <c r="F17" s="122"/>
      <c r="G17" s="122"/>
      <c r="H17" s="122"/>
      <c r="K17" s="57"/>
      <c r="L17" s="168">
        <f>IF(AND(CF!L17/1000&lt;0,CF!L17/1000&gt;-0.5),"△0",IF(AND(CF!L17/1000&gt;0,CF!L17/1000&lt;0.5),"0",ROUND(CF!L17/1000,0)))</f>
        <v>0</v>
      </c>
    </row>
    <row r="18" spans="2:12" ht="13.5" customHeight="1" x14ac:dyDescent="0.15">
      <c r="B18" s="27"/>
      <c r="D18" s="122"/>
      <c r="E18" s="120" t="s">
        <v>126</v>
      </c>
      <c r="F18" s="122"/>
      <c r="G18" s="122"/>
      <c r="H18" s="122"/>
      <c r="K18" s="57"/>
      <c r="L18" s="168">
        <f>IF(AND(CF!L18/1000&lt;0,CF!L18/1000&gt;-0.5),"△0",IF(AND(CF!L18/1000&gt;0,CF!L18/1000&lt;0.5),"0",ROUND(CF!L18/1000,0)))</f>
        <v>0</v>
      </c>
    </row>
    <row r="19" spans="2:12" ht="13.5" customHeight="1" x14ac:dyDescent="0.15">
      <c r="B19" s="27"/>
      <c r="D19" s="123"/>
      <c r="E19" s="122" t="s">
        <v>122</v>
      </c>
      <c r="G19" s="122"/>
      <c r="H19" s="122"/>
      <c r="K19" s="57"/>
      <c r="L19" s="168">
        <f>IF(AND(CF!L19/1000&lt;0,CF!L19/1000&gt;-0.5),"△0",IF(AND(CF!L19/1000&gt;0,CF!L19/1000&lt;0.5),"0",ROUND(CF!L19/1000,0)))</f>
        <v>60</v>
      </c>
    </row>
    <row r="20" spans="2:12" ht="13.5" customHeight="1" x14ac:dyDescent="0.15">
      <c r="B20" s="27"/>
      <c r="C20" s="1" t="s">
        <v>127</v>
      </c>
      <c r="D20" s="123"/>
      <c r="E20" s="122"/>
      <c r="F20" s="122"/>
      <c r="G20" s="122"/>
      <c r="H20" s="122"/>
      <c r="K20" s="57"/>
      <c r="L20" s="168">
        <f>IF(AND(CF!L20/1000&lt;0,CF!L20/1000&gt;-0.5),"△0",IF(AND(CF!L20/1000&gt;0,CF!L20/1000&lt;0.5),"0",ROUND(CF!L20/1000,0)))</f>
        <v>173732</v>
      </c>
    </row>
    <row r="21" spans="2:12" ht="13.5" customHeight="1" x14ac:dyDescent="0.15">
      <c r="B21" s="27"/>
      <c r="D21" s="124" t="s">
        <v>128</v>
      </c>
      <c r="E21" s="122"/>
      <c r="F21" s="122"/>
      <c r="G21" s="122"/>
      <c r="H21" s="122"/>
      <c r="K21" s="57"/>
      <c r="L21" s="168">
        <f>IF(AND(CF!L21/1000&lt;0,CF!L21/1000&gt;-0.5),"△0",IF(AND(CF!L21/1000&gt;0,CF!L21/1000&lt;0.5),"0",ROUND(CF!L21/1000,0)))</f>
        <v>156635</v>
      </c>
    </row>
    <row r="22" spans="2:12" ht="13.5" customHeight="1" x14ac:dyDescent="0.15">
      <c r="B22" s="27"/>
      <c r="D22" s="124" t="s">
        <v>129</v>
      </c>
      <c r="E22" s="122"/>
      <c r="F22" s="122"/>
      <c r="G22" s="122"/>
      <c r="H22" s="122"/>
      <c r="K22" s="57"/>
      <c r="L22" s="168">
        <f>IF(AND(CF!L22/1000&lt;0,CF!L22/1000&gt;-0.5),"△0",IF(AND(CF!L22/1000&gt;0,CF!L22/1000&lt;0.5),"0",ROUND(CF!L22/1000,0)))</f>
        <v>0</v>
      </c>
    </row>
    <row r="23" spans="2:12" ht="13.5" customHeight="1" x14ac:dyDescent="0.15">
      <c r="B23" s="27"/>
      <c r="D23" s="124" t="s">
        <v>130</v>
      </c>
      <c r="E23" s="122"/>
      <c r="F23" s="122"/>
      <c r="G23" s="122"/>
      <c r="H23" s="122"/>
      <c r="K23" s="57"/>
      <c r="L23" s="168">
        <f>IF(AND(CF!L23/1000&lt;0,CF!L23/1000&gt;-0.5),"△0",IF(AND(CF!L23/1000&gt;0,CF!L23/1000&lt;0.5),"0",ROUND(CF!L23/1000,0)))</f>
        <v>11409</v>
      </c>
    </row>
    <row r="24" spans="2:12" ht="13.5" customHeight="1" x14ac:dyDescent="0.15">
      <c r="B24" s="27"/>
      <c r="D24" s="123" t="s">
        <v>131</v>
      </c>
      <c r="E24" s="122"/>
      <c r="F24" s="122"/>
      <c r="G24" s="122"/>
      <c r="H24" s="123"/>
      <c r="K24" s="57"/>
      <c r="L24" s="168">
        <f>IF(AND(CF!L24/1000&lt;0,CF!L24/1000&gt;-0.5),"△0",IF(AND(CF!L24/1000&gt;0,CF!L24/1000&lt;0.5),"0",ROUND(CF!L24/1000,0)))</f>
        <v>5687</v>
      </c>
    </row>
    <row r="25" spans="2:12" ht="13.5" customHeight="1" x14ac:dyDescent="0.15">
      <c r="B25" s="27"/>
      <c r="C25" s="1" t="s">
        <v>132</v>
      </c>
      <c r="D25" s="123"/>
      <c r="E25" s="122"/>
      <c r="F25" s="122"/>
      <c r="G25" s="122"/>
      <c r="H25" s="123"/>
      <c r="K25" s="57"/>
      <c r="L25" s="168">
        <f>IF(AND(CF!L25/1000&lt;0,CF!L25/1000&gt;-0.5),"△0",IF(AND(CF!L25/1000&gt;0,CF!L25/1000&lt;0.5),"0",ROUND(CF!L25/1000,0)))</f>
        <v>0</v>
      </c>
    </row>
    <row r="26" spans="2:12" ht="13.5" customHeight="1" x14ac:dyDescent="0.15">
      <c r="B26" s="27"/>
      <c r="D26" s="124" t="s">
        <v>133</v>
      </c>
      <c r="E26" s="122"/>
      <c r="F26" s="122"/>
      <c r="G26" s="122"/>
      <c r="H26" s="122"/>
      <c r="K26" s="57"/>
      <c r="L26" s="168">
        <f>IF(AND(CF!L26/1000&lt;0,CF!L26/1000&gt;-0.5),"△0",IF(AND(CF!L26/1000&gt;0,CF!L26/1000&lt;0.5),"0",ROUND(CF!L26/1000,0)))</f>
        <v>0</v>
      </c>
    </row>
    <row r="27" spans="2:12" ht="13.5" customHeight="1" x14ac:dyDescent="0.15">
      <c r="B27" s="27"/>
      <c r="D27" s="123" t="s">
        <v>122</v>
      </c>
      <c r="E27" s="122"/>
      <c r="F27" s="122"/>
      <c r="G27" s="122"/>
      <c r="H27" s="122"/>
      <c r="K27" s="57"/>
      <c r="L27" s="168">
        <f>IF(AND(CF!L27/1000&lt;0,CF!L27/1000&gt;-0.5),"△0",IF(AND(CF!L27/1000&gt;0,CF!L27/1000&lt;0.5),"0",ROUND(CF!L27/1000,0)))</f>
        <v>0</v>
      </c>
    </row>
    <row r="28" spans="2:12" ht="13.5" customHeight="1" x14ac:dyDescent="0.15">
      <c r="B28" s="27"/>
      <c r="C28" s="1" t="s">
        <v>134</v>
      </c>
      <c r="D28" s="123"/>
      <c r="E28" s="122"/>
      <c r="F28" s="122"/>
      <c r="G28" s="122"/>
      <c r="H28" s="122"/>
      <c r="K28" s="57"/>
      <c r="L28" s="168">
        <f>IF(AND(CF!L28/1000&lt;0,CF!L28/1000&gt;-0.5),"△0",IF(AND(CF!L28/1000&gt;0,CF!L28/1000&lt;0.5),"0",ROUND(CF!L28/1000,0)))</f>
        <v>0</v>
      </c>
    </row>
    <row r="29" spans="2:12" ht="13.5" customHeight="1" x14ac:dyDescent="0.15">
      <c r="B29" s="37" t="s">
        <v>135</v>
      </c>
      <c r="C29" s="53"/>
      <c r="D29" s="125"/>
      <c r="E29" s="126"/>
      <c r="F29" s="126"/>
      <c r="G29" s="126"/>
      <c r="H29" s="126"/>
      <c r="I29" s="53"/>
      <c r="J29" s="53"/>
      <c r="K29" s="54"/>
      <c r="L29" s="178">
        <f>IF(AND(CF!L29/1000&lt;0,CF!L29/1000&gt;-0.5),"△0",IF(AND(CF!L29/1000&gt;0,CF!L29/1000&lt;0.5),"0",ROUND(CF!L29/1000,0)))</f>
        <v>19877</v>
      </c>
    </row>
    <row r="30" spans="2:12" ht="13.5" customHeight="1" x14ac:dyDescent="0.15">
      <c r="B30" s="27" t="s">
        <v>136</v>
      </c>
      <c r="D30" s="123"/>
      <c r="E30" s="122"/>
      <c r="F30" s="122"/>
      <c r="G30" s="122"/>
      <c r="H30" s="123"/>
      <c r="K30" s="57"/>
      <c r="L30" s="168"/>
    </row>
    <row r="31" spans="2:12" ht="13.5" customHeight="1" x14ac:dyDescent="0.15">
      <c r="B31" s="27"/>
      <c r="C31" s="1" t="s">
        <v>137</v>
      </c>
      <c r="D31" s="123"/>
      <c r="E31" s="122"/>
      <c r="F31" s="122"/>
      <c r="G31" s="122"/>
      <c r="H31" s="122"/>
      <c r="K31" s="57"/>
      <c r="L31" s="168">
        <f>IF(AND(CF!L31/1000&lt;0,CF!L31/1000&gt;-0.5),"△0",IF(AND(CF!L31/1000&gt;0,CF!L31/1000&lt;0.5),"0",ROUND(CF!L31/1000,0)))</f>
        <v>19000</v>
      </c>
    </row>
    <row r="32" spans="2:12" ht="13.5" customHeight="1" x14ac:dyDescent="0.15">
      <c r="B32" s="27"/>
      <c r="D32" s="124" t="s">
        <v>138</v>
      </c>
      <c r="E32" s="122"/>
      <c r="F32" s="122"/>
      <c r="G32" s="122"/>
      <c r="H32" s="122"/>
      <c r="K32" s="57"/>
      <c r="L32" s="168">
        <f>IF(AND(CF!L32/1000&lt;0,CF!L32/1000&gt;-0.5),"△0",IF(AND(CF!L32/1000&gt;0,CF!L32/1000&lt;0.5),"0",ROUND(CF!L32/1000,0)))</f>
        <v>0</v>
      </c>
    </row>
    <row r="33" spans="2:12" ht="13.5" customHeight="1" x14ac:dyDescent="0.15">
      <c r="B33" s="27"/>
      <c r="D33" s="124" t="s">
        <v>139</v>
      </c>
      <c r="E33" s="122"/>
      <c r="F33" s="122"/>
      <c r="G33" s="122"/>
      <c r="H33" s="122"/>
      <c r="K33" s="57"/>
      <c r="L33" s="168">
        <f>IF(AND(CF!L33/1000&lt;0,CF!L33/1000&gt;-0.5),"△0",IF(AND(CF!L33/1000&gt;0,CF!L33/1000&lt;0.5),"0",ROUND(CF!L33/1000,0)))</f>
        <v>19000</v>
      </c>
    </row>
    <row r="34" spans="2:12" ht="13.5" customHeight="1" x14ac:dyDescent="0.15">
      <c r="B34" s="27"/>
      <c r="D34" s="124" t="s">
        <v>140</v>
      </c>
      <c r="E34" s="122"/>
      <c r="F34" s="122"/>
      <c r="G34" s="122"/>
      <c r="H34" s="122"/>
      <c r="K34" s="57"/>
      <c r="L34" s="168">
        <f>IF(AND(CF!L34/1000&lt;0,CF!L34/1000&gt;-0.5),"△0",IF(AND(CF!L34/1000&gt;0,CF!L34/1000&lt;0.5),"0",ROUND(CF!L34/1000,0)))</f>
        <v>0</v>
      </c>
    </row>
    <row r="35" spans="2:12" ht="13.5" customHeight="1" x14ac:dyDescent="0.15">
      <c r="B35" s="27"/>
      <c r="D35" s="124" t="s">
        <v>141</v>
      </c>
      <c r="E35" s="122"/>
      <c r="F35" s="122"/>
      <c r="G35" s="122"/>
      <c r="H35" s="122"/>
      <c r="K35" s="57"/>
      <c r="L35" s="168">
        <f>IF(AND(CF!L35/1000&lt;0,CF!L35/1000&gt;-0.5),"△0",IF(AND(CF!L35/1000&gt;0,CF!L35/1000&lt;0.5),"0",ROUND(CF!L35/1000,0)))</f>
        <v>0</v>
      </c>
    </row>
    <row r="36" spans="2:12" ht="13.5" customHeight="1" x14ac:dyDescent="0.15">
      <c r="B36" s="27"/>
      <c r="D36" s="123" t="s">
        <v>122</v>
      </c>
      <c r="E36" s="122"/>
      <c r="F36" s="122"/>
      <c r="G36" s="122"/>
      <c r="H36" s="122"/>
      <c r="K36" s="57"/>
      <c r="L36" s="168">
        <f>IF(AND(CF!L36/1000&lt;0,CF!L36/1000&gt;-0.5),"△0",IF(AND(CF!L36/1000&gt;0,CF!L36/1000&lt;0.5),"0",ROUND(CF!L36/1000,0)))</f>
        <v>0</v>
      </c>
    </row>
    <row r="37" spans="2:12" ht="13.5" customHeight="1" x14ac:dyDescent="0.15">
      <c r="B37" s="27"/>
      <c r="C37" s="1" t="s">
        <v>142</v>
      </c>
      <c r="D37" s="123"/>
      <c r="E37" s="122"/>
      <c r="F37" s="122"/>
      <c r="G37" s="122"/>
      <c r="H37" s="123"/>
      <c r="K37" s="57"/>
      <c r="L37" s="168">
        <f>IF(AND(CF!L37/1000&lt;0,CF!L37/1000&gt;-0.5),"△0",IF(AND(CF!L37/1000&gt;0,CF!L37/1000&lt;0.5),"0",ROUND(CF!L37/1000,0)))</f>
        <v>0</v>
      </c>
    </row>
    <row r="38" spans="2:12" ht="13.5" customHeight="1" x14ac:dyDescent="0.15">
      <c r="B38" s="27"/>
      <c r="D38" s="124" t="s">
        <v>129</v>
      </c>
      <c r="E38" s="122"/>
      <c r="F38" s="122"/>
      <c r="G38" s="122"/>
      <c r="H38" s="123"/>
      <c r="K38" s="57"/>
      <c r="L38" s="168">
        <f>IF(AND(CF!L38/1000&lt;0,CF!L38/1000&gt;-0.5),"△0",IF(AND(CF!L38/1000&gt;0,CF!L38/1000&lt;0.5),"0",ROUND(CF!L38/1000,0)))</f>
        <v>0</v>
      </c>
    </row>
    <row r="39" spans="2:12" ht="13.5" customHeight="1" x14ac:dyDescent="0.15">
      <c r="B39" s="27"/>
      <c r="D39" s="124" t="s">
        <v>143</v>
      </c>
      <c r="E39" s="122"/>
      <c r="F39" s="122"/>
      <c r="G39" s="122"/>
      <c r="H39" s="123"/>
      <c r="K39" s="57"/>
      <c r="L39" s="168">
        <f>IF(AND(CF!L39/1000&lt;0,CF!L39/1000&gt;-0.5),"△0",IF(AND(CF!L39/1000&gt;0,CF!L39/1000&lt;0.5),"0",ROUND(CF!L39/1000,0)))</f>
        <v>0</v>
      </c>
    </row>
    <row r="40" spans="2:12" ht="13.5" customHeight="1" x14ac:dyDescent="0.15">
      <c r="B40" s="27"/>
      <c r="D40" s="124" t="s">
        <v>144</v>
      </c>
      <c r="E40" s="122"/>
      <c r="G40" s="122"/>
      <c r="H40" s="122"/>
      <c r="K40" s="57"/>
      <c r="L40" s="168">
        <f>IF(AND(CF!L40/1000&lt;0,CF!L40/1000&gt;-0.5),"△0",IF(AND(CF!L40/1000&gt;0,CF!L40/1000&lt;0.5),"0",ROUND(CF!L40/1000,0)))</f>
        <v>0</v>
      </c>
    </row>
    <row r="41" spans="2:12" ht="13.5" customHeight="1" x14ac:dyDescent="0.15">
      <c r="B41" s="27"/>
      <c r="D41" s="124" t="s">
        <v>145</v>
      </c>
      <c r="E41" s="122"/>
      <c r="G41" s="122"/>
      <c r="H41" s="122"/>
      <c r="K41" s="57"/>
      <c r="L41" s="168">
        <f>IF(AND(CF!L41/1000&lt;0,CF!L41/1000&gt;-0.5),"△0",IF(AND(CF!L41/1000&gt;0,CF!L41/1000&lt;0.5),"0",ROUND(CF!L41/1000,0)))</f>
        <v>0</v>
      </c>
    </row>
    <row r="42" spans="2:12" ht="13.5" customHeight="1" x14ac:dyDescent="0.15">
      <c r="B42" s="27"/>
      <c r="D42" s="123" t="s">
        <v>131</v>
      </c>
      <c r="E42" s="122"/>
      <c r="F42" s="122"/>
      <c r="G42" s="122"/>
      <c r="H42" s="122"/>
      <c r="K42" s="57"/>
      <c r="L42" s="168">
        <f>IF(AND(CF!L42/1000&lt;0,CF!L42/1000&gt;-0.5),"△0",IF(AND(CF!L42/1000&gt;0,CF!L42/1000&lt;0.5),"0",ROUND(CF!L42/1000,0)))</f>
        <v>0</v>
      </c>
    </row>
    <row r="43" spans="2:12" ht="13.5" customHeight="1" x14ac:dyDescent="0.15">
      <c r="B43" s="37" t="s">
        <v>146</v>
      </c>
      <c r="C43" s="53"/>
      <c r="D43" s="125"/>
      <c r="E43" s="126"/>
      <c r="F43" s="126"/>
      <c r="G43" s="126"/>
      <c r="H43" s="126"/>
      <c r="I43" s="53"/>
      <c r="J43" s="53"/>
      <c r="K43" s="54"/>
      <c r="L43" s="178">
        <f>IF(AND(CF!L43/1000&lt;0,CF!L43/1000&gt;-0.5),"△0",IF(AND(CF!L43/1000&gt;0,CF!L43/1000&lt;0.5),"0",ROUND(CF!L43/1000,0)))</f>
        <v>-19000</v>
      </c>
    </row>
    <row r="44" spans="2:12" ht="13.5" customHeight="1" x14ac:dyDescent="0.15">
      <c r="B44" s="27" t="s">
        <v>147</v>
      </c>
      <c r="D44" s="123"/>
      <c r="E44" s="122"/>
      <c r="F44" s="122"/>
      <c r="G44" s="122"/>
      <c r="H44" s="122"/>
      <c r="K44" s="57"/>
      <c r="L44" s="168"/>
    </row>
    <row r="45" spans="2:12" ht="13.5" customHeight="1" x14ac:dyDescent="0.15">
      <c r="B45" s="27"/>
      <c r="C45" s="1" t="s">
        <v>148</v>
      </c>
      <c r="D45" s="123"/>
      <c r="E45" s="122"/>
      <c r="F45" s="122"/>
      <c r="G45" s="122"/>
      <c r="H45" s="122"/>
      <c r="K45" s="57"/>
      <c r="L45" s="168">
        <f>IF(AND(CF!L45/1000&lt;0,CF!L45/1000&gt;-0.5),"△0",IF(AND(CF!L45/1000&gt;0,CF!L45/1000&lt;0.5),"0",ROUND(CF!L45/1000,0)))</f>
        <v>0</v>
      </c>
    </row>
    <row r="46" spans="2:12" ht="13.5" customHeight="1" x14ac:dyDescent="0.15">
      <c r="B46" s="27"/>
      <c r="D46" s="124" t="s">
        <v>149</v>
      </c>
      <c r="E46" s="122"/>
      <c r="F46" s="122"/>
      <c r="G46" s="122"/>
      <c r="H46" s="122"/>
      <c r="K46" s="57"/>
      <c r="L46" s="168">
        <f>IF(AND(CF!L46/1000&lt;0,CF!L46/1000&gt;-0.5),"△0",IF(AND(CF!L46/1000&gt;0,CF!L46/1000&lt;0.5),"0",ROUND(CF!L46/1000,0)))</f>
        <v>0</v>
      </c>
    </row>
    <row r="47" spans="2:12" ht="13.5" customHeight="1" x14ac:dyDescent="0.15">
      <c r="B47" s="27"/>
      <c r="D47" s="123" t="s">
        <v>122</v>
      </c>
      <c r="E47" s="122"/>
      <c r="F47" s="122"/>
      <c r="G47" s="122"/>
      <c r="H47" s="122"/>
      <c r="K47" s="57"/>
      <c r="L47" s="168">
        <f>IF(AND(CF!L47/1000&lt;0,CF!L47/1000&gt;-0.5),"△0",IF(AND(CF!L47/1000&gt;0,CF!L47/1000&lt;0.5),"0",ROUND(CF!L47/1000,0)))</f>
        <v>0</v>
      </c>
    </row>
    <row r="48" spans="2:12" ht="13.5" customHeight="1" x14ac:dyDescent="0.15">
      <c r="B48" s="27"/>
      <c r="C48" s="1" t="s">
        <v>150</v>
      </c>
      <c r="D48" s="123"/>
      <c r="E48" s="122"/>
      <c r="F48" s="122"/>
      <c r="G48" s="122"/>
      <c r="H48" s="122"/>
      <c r="K48" s="57"/>
      <c r="L48" s="168">
        <f>IF(AND(CF!L48/1000&lt;0,CF!L48/1000&gt;-0.5),"△0",IF(AND(CF!L48/1000&gt;0,CF!L48/1000&lt;0.5),"0",ROUND(CF!L48/1000,0)))</f>
        <v>0</v>
      </c>
    </row>
    <row r="49" spans="2:12" ht="13.5" customHeight="1" x14ac:dyDescent="0.15">
      <c r="B49" s="27"/>
      <c r="D49" s="124" t="s">
        <v>151</v>
      </c>
      <c r="E49" s="122"/>
      <c r="F49" s="122"/>
      <c r="G49" s="122"/>
      <c r="H49" s="118"/>
      <c r="K49" s="57"/>
      <c r="L49" s="168">
        <f>IF(AND(CF!L49/1000&lt;0,CF!L49/1000&gt;-0.5),"△0",IF(AND(CF!L49/1000&gt;0,CF!L49/1000&lt;0.5),"0",ROUND(CF!L49/1000,0)))</f>
        <v>0</v>
      </c>
    </row>
    <row r="50" spans="2:12" ht="13.5" customHeight="1" x14ac:dyDescent="0.15">
      <c r="B50" s="27"/>
      <c r="D50" s="123" t="s">
        <v>131</v>
      </c>
      <c r="E50" s="122"/>
      <c r="F50" s="122"/>
      <c r="G50" s="122"/>
      <c r="H50" s="127"/>
      <c r="K50" s="57"/>
      <c r="L50" s="168">
        <f>IF(AND(CF!L50/1000&lt;0,CF!L50/1000&gt;-0.5),"△0",IF(AND(CF!L50/1000&gt;0,CF!L50/1000&lt;0.5),"0",ROUND(CF!L50/1000,0)))</f>
        <v>0</v>
      </c>
    </row>
    <row r="51" spans="2:12" ht="13.5" customHeight="1" x14ac:dyDescent="0.15">
      <c r="B51" s="37" t="s">
        <v>152</v>
      </c>
      <c r="C51" s="53"/>
      <c r="D51" s="125"/>
      <c r="E51" s="126"/>
      <c r="F51" s="126"/>
      <c r="G51" s="126"/>
      <c r="H51" s="128"/>
      <c r="I51" s="53"/>
      <c r="J51" s="53"/>
      <c r="K51" s="54"/>
      <c r="L51" s="237">
        <f>IF(AND(CF!L51/1000&lt;0,CF!L51/1000&gt;-0.5),"△0",IF(AND(CF!L51/1000&gt;0,CF!L51/1000&lt;0.5),"0",ROUND(CF!L51/1000,0)))</f>
        <v>0</v>
      </c>
    </row>
    <row r="52" spans="2:12" ht="13.5" customHeight="1" x14ac:dyDescent="0.15">
      <c r="B52" s="275" t="s">
        <v>153</v>
      </c>
      <c r="C52" s="276"/>
      <c r="D52" s="276"/>
      <c r="E52" s="276"/>
      <c r="F52" s="276"/>
      <c r="G52" s="276"/>
      <c r="H52" s="276"/>
      <c r="I52" s="276"/>
      <c r="J52" s="276"/>
      <c r="K52" s="277"/>
      <c r="L52" s="178">
        <f>IF(AND(CF!L52/1000&lt;0,CF!L52/1000&gt;-0.5),"△0",IF(AND(CF!L52/1000&gt;0,CF!L52/1000&lt;0.5),"0",ROUND(CF!L52/1000,0)))</f>
        <v>877</v>
      </c>
    </row>
    <row r="53" spans="2:12" ht="13.5" customHeight="1" thickBot="1" x14ac:dyDescent="0.2">
      <c r="B53" s="278" t="s">
        <v>154</v>
      </c>
      <c r="C53" s="279"/>
      <c r="D53" s="279"/>
      <c r="E53" s="279"/>
      <c r="F53" s="279"/>
      <c r="G53" s="279"/>
      <c r="H53" s="279"/>
      <c r="I53" s="279"/>
      <c r="J53" s="279"/>
      <c r="K53" s="280"/>
      <c r="L53" s="228">
        <f>IF(AND(CF!L53/1000&lt;0,CF!L53/1000&gt;-0.5),"△0",IF(AND(CF!L53/1000&gt;0,CF!L53/1000&lt;0.5),"0",ROUND(CF!L53/1000,0)))</f>
        <v>3864</v>
      </c>
    </row>
    <row r="54" spans="2:12" ht="13.5" customHeight="1" thickBot="1" x14ac:dyDescent="0.2">
      <c r="B54" s="281" t="s">
        <v>155</v>
      </c>
      <c r="C54" s="282"/>
      <c r="D54" s="282"/>
      <c r="E54" s="282"/>
      <c r="F54" s="282"/>
      <c r="G54" s="282"/>
      <c r="H54" s="282"/>
      <c r="I54" s="282"/>
      <c r="J54" s="282"/>
      <c r="K54" s="283"/>
      <c r="L54" s="228">
        <f>IF(AND(CF!L54/1000&lt;0,CF!L54/1000&gt;-0.5),"△0",IF(AND(CF!L54/1000&gt;0,CF!L54/1000&lt;0.5),"0",ROUND(CF!L54/1000,0)))</f>
        <v>4741</v>
      </c>
    </row>
    <row r="55" spans="2:12" ht="13.5" customHeight="1" thickBot="1" x14ac:dyDescent="0.2">
      <c r="B55" s="129"/>
      <c r="C55" s="129"/>
      <c r="D55" s="129"/>
      <c r="E55" s="129"/>
      <c r="F55" s="129"/>
      <c r="G55" s="129"/>
      <c r="H55" s="129"/>
      <c r="I55" s="129"/>
      <c r="J55" s="129"/>
      <c r="K55" s="129"/>
      <c r="L55" s="111"/>
    </row>
    <row r="56" spans="2:12" ht="13.5" customHeight="1" x14ac:dyDescent="0.15">
      <c r="B56" s="130" t="s">
        <v>156</v>
      </c>
      <c r="C56" s="131"/>
      <c r="D56" s="131"/>
      <c r="E56" s="131"/>
      <c r="F56" s="131"/>
      <c r="G56" s="131"/>
      <c r="H56" s="131"/>
      <c r="I56" s="131"/>
      <c r="J56" s="131"/>
      <c r="K56" s="131"/>
      <c r="L56" s="236">
        <f>IF(AND(CF!L56/1000&lt;0,CF!L56/1000&gt;-0.5),"△0",IF(AND(CF!L56/1000&gt;0,CF!L56/1000&lt;0.5),"0",ROUND(CF!L56/1000,0)))</f>
        <v>22</v>
      </c>
    </row>
    <row r="57" spans="2:12" ht="13.5" customHeight="1" x14ac:dyDescent="0.15">
      <c r="B57" s="132" t="s">
        <v>157</v>
      </c>
      <c r="C57" s="133"/>
      <c r="D57" s="133"/>
      <c r="E57" s="133"/>
      <c r="F57" s="133"/>
      <c r="G57" s="133"/>
      <c r="H57" s="133"/>
      <c r="I57" s="133"/>
      <c r="J57" s="133"/>
      <c r="K57" s="133"/>
      <c r="L57" s="178">
        <f>IF(AND(CF!L57/1000&lt;0,CF!L57/1000&gt;-0.5),"△0",IF(AND(CF!L57/1000&gt;0,CF!L57/1000&lt;0.5),"0",ROUND(CF!L57/1000,0)))</f>
        <v>-22</v>
      </c>
    </row>
    <row r="58" spans="2:12" ht="13.5" customHeight="1" thickBot="1" x14ac:dyDescent="0.2">
      <c r="B58" s="134" t="s">
        <v>158</v>
      </c>
      <c r="C58" s="135"/>
      <c r="D58" s="135"/>
      <c r="E58" s="135"/>
      <c r="F58" s="135"/>
      <c r="G58" s="135"/>
      <c r="H58" s="135"/>
      <c r="I58" s="135"/>
      <c r="J58" s="135"/>
      <c r="K58" s="135"/>
      <c r="L58" s="173">
        <f>IF(AND(CF!L58/1000&lt;0,CF!L58/1000&gt;-0.5),"△0",IF(AND(CF!L58/1000&gt;0,CF!L58/1000&lt;0.5),"0",ROUND(CF!L58/1000,0)))</f>
        <v>0</v>
      </c>
    </row>
    <row r="59" spans="2:12" ht="13.5" customHeight="1" thickBot="1" x14ac:dyDescent="0.2">
      <c r="B59" s="136" t="s">
        <v>159</v>
      </c>
      <c r="C59" s="93"/>
      <c r="D59" s="137"/>
      <c r="E59" s="138"/>
      <c r="F59" s="138"/>
      <c r="G59" s="138"/>
      <c r="H59" s="138"/>
      <c r="I59" s="93"/>
      <c r="J59" s="93"/>
      <c r="K59" s="93"/>
      <c r="L59" s="229">
        <f>IF(AND(CF!L59/1000&lt;0,CF!L59/1000&gt;-0.5),"△0",IF(AND(CF!L59/1000&gt;0,CF!L59/1000&lt;0.5),"0",ROUND(CF!L59/1000,0)))</f>
        <v>4741</v>
      </c>
    </row>
    <row r="60" spans="2:12" ht="3" customHeight="1" x14ac:dyDescent="0.15">
      <c r="B60" s="3"/>
      <c r="C60" s="3"/>
      <c r="D60" s="9"/>
      <c r="E60" s="100"/>
      <c r="F60" s="100"/>
      <c r="G60" s="100"/>
      <c r="H60" s="99"/>
    </row>
    <row r="61" spans="2:12" ht="13.5" customHeight="1" x14ac:dyDescent="0.15">
      <c r="B61" s="3"/>
      <c r="C61" s="3"/>
      <c r="D61" s="9"/>
      <c r="E61" s="100"/>
      <c r="F61" s="100"/>
      <c r="G61" s="100"/>
      <c r="H61" s="101"/>
    </row>
    <row r="62" spans="2:12" ht="13.5" customHeight="1" x14ac:dyDescent="0.15">
      <c r="B62" s="3"/>
      <c r="C62" s="3"/>
      <c r="D62" s="9"/>
      <c r="E62" s="100"/>
      <c r="F62" s="100"/>
      <c r="G62" s="100"/>
      <c r="H62" s="100"/>
    </row>
    <row r="63" spans="2:12" ht="13.5" customHeight="1" x14ac:dyDescent="0.15">
      <c r="B63" s="3"/>
      <c r="C63" s="3"/>
      <c r="D63" s="9"/>
      <c r="E63" s="100"/>
      <c r="F63" s="100"/>
      <c r="G63" s="100"/>
      <c r="H63" s="100"/>
    </row>
    <row r="64" spans="2:12" ht="13.5" customHeight="1" x14ac:dyDescent="0.15">
      <c r="B64" s="3"/>
      <c r="C64" s="3"/>
      <c r="D64" s="9"/>
      <c r="E64" s="100"/>
      <c r="F64" s="100"/>
      <c r="G64" s="100"/>
      <c r="H64" s="100"/>
    </row>
    <row r="65" spans="1:11" ht="13.5" customHeight="1" x14ac:dyDescent="0.15">
      <c r="B65" s="3"/>
      <c r="C65" s="3"/>
      <c r="D65" s="100"/>
      <c r="E65" s="3"/>
      <c r="F65" s="3"/>
      <c r="G65" s="100"/>
      <c r="H65" s="100"/>
    </row>
    <row r="66" spans="1:11" ht="13.5" customHeight="1" x14ac:dyDescent="0.15">
      <c r="B66" s="3"/>
      <c r="C66" s="3"/>
      <c r="D66" s="9"/>
      <c r="E66" s="100"/>
      <c r="F66" s="100"/>
      <c r="G66" s="100"/>
      <c r="H66" s="100"/>
    </row>
    <row r="67" spans="1:11" ht="13.5" customHeight="1" x14ac:dyDescent="0.15">
      <c r="B67" s="3"/>
      <c r="C67" s="3"/>
      <c r="D67" s="9"/>
      <c r="E67" s="100"/>
      <c r="F67" s="100"/>
      <c r="G67" s="100"/>
      <c r="H67" s="100"/>
    </row>
    <row r="68" spans="1:11" ht="13.5" customHeight="1" x14ac:dyDescent="0.15">
      <c r="B68" s="3"/>
      <c r="C68" s="3"/>
      <c r="D68" s="9"/>
      <c r="E68" s="100"/>
      <c r="F68" s="100"/>
      <c r="G68" s="100"/>
      <c r="H68" s="100"/>
    </row>
    <row r="69" spans="1:11" ht="13.5" customHeight="1" x14ac:dyDescent="0.15">
      <c r="B69" s="3"/>
      <c r="C69" s="3"/>
      <c r="D69" s="9"/>
      <c r="E69" s="100"/>
      <c r="F69" s="100"/>
      <c r="G69" s="100"/>
      <c r="H69" s="100"/>
    </row>
    <row r="70" spans="1:11" ht="13.5" customHeight="1" x14ac:dyDescent="0.15">
      <c r="B70" s="3"/>
      <c r="C70" s="3"/>
      <c r="D70" s="9"/>
      <c r="E70" s="100"/>
      <c r="F70" s="100"/>
      <c r="G70" s="100"/>
      <c r="H70" s="100"/>
    </row>
    <row r="71" spans="1:11" ht="13.5" customHeight="1" x14ac:dyDescent="0.15">
      <c r="B71" s="3"/>
      <c r="C71" s="3"/>
      <c r="D71" s="9"/>
      <c r="E71" s="100"/>
      <c r="F71" s="100"/>
      <c r="G71" s="100"/>
      <c r="H71" s="100"/>
    </row>
    <row r="72" spans="1:11" ht="13.5" customHeight="1" x14ac:dyDescent="0.15">
      <c r="B72" s="5"/>
      <c r="C72" s="5"/>
      <c r="D72" s="5"/>
      <c r="E72" s="5"/>
      <c r="F72" s="5"/>
      <c r="G72" s="5"/>
      <c r="H72" s="5"/>
      <c r="I72" s="5"/>
      <c r="J72" s="5"/>
      <c r="K72" s="5"/>
    </row>
    <row r="73" spans="1:11" ht="13.5" customHeight="1" x14ac:dyDescent="0.15"/>
    <row r="74" spans="1:11" ht="13.5" customHeight="1" x14ac:dyDescent="0.15"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 ht="13.5" customHeight="1" x14ac:dyDescent="0.15">
      <c r="A75" s="5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s="5" customFormat="1" ht="13.5" customHeight="1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5" customHeight="1" x14ac:dyDescent="0.15">
      <c r="A77" s="3"/>
    </row>
    <row r="78" spans="1:11" s="3" customFormat="1" ht="18" customHeight="1" x14ac:dyDescent="0.15"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s="3" customFormat="1" ht="18" customHeight="1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</sheetData>
  <sheetProtection sheet="1" objects="1" scenarios="1"/>
  <mergeCells count="9">
    <mergeCell ref="B52:K52"/>
    <mergeCell ref="B53:K53"/>
    <mergeCell ref="B54:K54"/>
    <mergeCell ref="B1:L1"/>
    <mergeCell ref="B2:L2"/>
    <mergeCell ref="B3:L3"/>
    <mergeCell ref="B4:L4"/>
    <mergeCell ref="B6:K7"/>
    <mergeCell ref="L6:L7"/>
  </mergeCells>
  <phoneticPr fontId="3"/>
  <printOptions horizontalCentered="1"/>
  <pageMargins left="0.19685039370078741" right="0.19685039370078741" top="0.11811023622047245" bottom="0.19685039370078741" header="0.35433070866141736" footer="0.31496062992125984"/>
  <pageSetup paperSize="9" scale="105" orientation="portrait" cellComments="asDisplayed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5FB6B-91F7-401E-95C9-35494B1324BE}">
  <dimension ref="A1:Z282"/>
  <sheetViews>
    <sheetView showGridLines="0" view="pageBreakPreview" zoomScaleNormal="100" zoomScaleSheetLayoutView="100" workbookViewId="0">
      <selection activeCell="V17" sqref="V17"/>
    </sheetView>
  </sheetViews>
  <sheetFormatPr defaultColWidth="9" defaultRowHeight="18" customHeight="1" x14ac:dyDescent="0.15"/>
  <cols>
    <col min="1" max="1" width="0.625" style="1" customWidth="1"/>
    <col min="2" max="12" width="2.125" style="1" customWidth="1"/>
    <col min="13" max="13" width="16.625" style="1" customWidth="1"/>
    <col min="14" max="14" width="15" style="1" customWidth="1"/>
    <col min="15" max="16" width="2.125" style="1" customWidth="1"/>
    <col min="17" max="24" width="3.75" style="1" customWidth="1"/>
    <col min="25" max="25" width="5.75" style="1" customWidth="1"/>
    <col min="26" max="26" width="15" style="1" customWidth="1"/>
    <col min="27" max="27" width="0.625" style="1" customWidth="1"/>
    <col min="28" max="16384" width="9" style="1"/>
  </cols>
  <sheetData>
    <row r="1" spans="1:26" ht="18" customHeight="1" x14ac:dyDescent="0.15">
      <c r="B1" s="249" t="s">
        <v>160</v>
      </c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</row>
    <row r="2" spans="1:26" ht="23.25" customHeight="1" x14ac:dyDescent="0.2">
      <c r="A2" s="2"/>
      <c r="B2" s="250" t="str">
        <f>BS!B2</f>
        <v>一般会計等貸借対照表</v>
      </c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</row>
    <row r="3" spans="1:26" ht="15.75" customHeight="1" x14ac:dyDescent="0.15">
      <c r="B3" s="251" t="str">
        <f>BS!B3</f>
        <v>（令和３年３月31日現在）</v>
      </c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1"/>
      <c r="V3" s="251"/>
      <c r="W3" s="251"/>
      <c r="X3" s="251"/>
      <c r="Y3" s="251"/>
      <c r="Z3" s="251"/>
    </row>
    <row r="4" spans="1:26" s="3" customFormat="1" ht="15.75" customHeight="1" thickBot="1" x14ac:dyDescent="0.2">
      <c r="B4"/>
      <c r="Z4" s="107" t="s">
        <v>190</v>
      </c>
    </row>
    <row r="5" spans="1:26" s="4" customFormat="1" ht="14.25" customHeight="1" thickBot="1" x14ac:dyDescent="0.2">
      <c r="B5" s="252" t="s">
        <v>1</v>
      </c>
      <c r="C5" s="253"/>
      <c r="D5" s="253"/>
      <c r="E5" s="253"/>
      <c r="F5" s="253"/>
      <c r="G5" s="253"/>
      <c r="H5" s="253"/>
      <c r="I5" s="254"/>
      <c r="J5" s="254"/>
      <c r="K5" s="254"/>
      <c r="L5" s="254"/>
      <c r="M5" s="254"/>
      <c r="N5" s="219" t="s">
        <v>2</v>
      </c>
      <c r="O5" s="253" t="s">
        <v>1</v>
      </c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19" t="s">
        <v>2</v>
      </c>
    </row>
    <row r="6" spans="1:26" ht="14.85" customHeight="1" x14ac:dyDescent="0.15">
      <c r="B6" s="146" t="s">
        <v>3</v>
      </c>
      <c r="C6" s="10"/>
      <c r="D6" s="139"/>
      <c r="E6" s="147"/>
      <c r="F6" s="147"/>
      <c r="G6" s="147"/>
      <c r="H6" s="147"/>
      <c r="I6" s="10"/>
      <c r="J6" s="10"/>
      <c r="K6" s="10"/>
      <c r="L6" s="10"/>
      <c r="M6" s="10"/>
      <c r="N6" s="224"/>
      <c r="O6" s="123" t="s">
        <v>4</v>
      </c>
      <c r="P6" s="123"/>
      <c r="Q6" s="123"/>
      <c r="R6" s="123"/>
      <c r="S6" s="123"/>
      <c r="T6" s="123"/>
      <c r="Z6" s="224"/>
    </row>
    <row r="7" spans="1:26" ht="14.85" customHeight="1" x14ac:dyDescent="0.15">
      <c r="B7" s="148"/>
      <c r="C7" s="139" t="s">
        <v>5</v>
      </c>
      <c r="D7" s="139"/>
      <c r="E7" s="139"/>
      <c r="F7" s="139"/>
      <c r="G7" s="139"/>
      <c r="H7" s="139"/>
      <c r="I7" s="10"/>
      <c r="J7" s="10"/>
      <c r="K7" s="10"/>
      <c r="L7" s="10"/>
      <c r="M7" s="10"/>
      <c r="N7" s="221">
        <f>IF(AND(BS!N7/1000000&lt;0,BS!N7/1000000&gt;-0.5),"△0",IF(AND(BS!N7/1000000&gt;0,BS!N7/1000000&lt;0.5),"0",ROUND(BS!N7/1000000,0)))</f>
        <v>342</v>
      </c>
      <c r="O7" s="123"/>
      <c r="P7" s="139" t="s">
        <v>6</v>
      </c>
      <c r="Q7" s="139"/>
      <c r="R7" s="139"/>
      <c r="S7" s="139"/>
      <c r="T7" s="139"/>
      <c r="U7" s="10"/>
      <c r="V7" s="10"/>
      <c r="W7" s="10"/>
      <c r="X7" s="10"/>
      <c r="Y7" s="10"/>
      <c r="Z7" s="221">
        <f>IF(AND(BS!Z7/1000000&lt;0,BS!Z7/1000000&gt;-0.5),"△0",IF(AND(BS!Z7/1000000&gt;0,BS!Z7/1000000&lt;0.5),"0",ROUND(BS!Z7/1000000,0)))</f>
        <v>102</v>
      </c>
    </row>
    <row r="8" spans="1:26" ht="14.85" customHeight="1" x14ac:dyDescent="0.15">
      <c r="B8" s="148"/>
      <c r="C8" s="139"/>
      <c r="D8" s="139" t="s">
        <v>7</v>
      </c>
      <c r="E8" s="139"/>
      <c r="F8" s="139"/>
      <c r="G8" s="139"/>
      <c r="H8" s="139"/>
      <c r="I8" s="10"/>
      <c r="J8" s="10"/>
      <c r="K8" s="10"/>
      <c r="L8" s="10"/>
      <c r="M8" s="10"/>
      <c r="N8" s="221">
        <f>IF(AND(BS!N8/1000000&lt;0,BS!N8/1000000&gt;-0.5),"△0",IF(AND(BS!N8/1000000&gt;0,BS!N8/1000000&lt;0.5),"0",ROUND(BS!N8/1000000,0)))</f>
        <v>310</v>
      </c>
      <c r="O8" s="123"/>
      <c r="P8" s="139"/>
      <c r="Q8" s="139" t="s">
        <v>8</v>
      </c>
      <c r="R8" s="139"/>
      <c r="S8" s="139"/>
      <c r="T8" s="139"/>
      <c r="U8" s="10"/>
      <c r="V8" s="10"/>
      <c r="W8" s="10"/>
      <c r="X8" s="10"/>
      <c r="Y8" s="10"/>
      <c r="Z8" s="221">
        <f>IF(AND(BS!Z8/1000000&lt;0,BS!Z8/1000000&gt;-0.5),"△0",IF(AND(BS!Z8/1000000&gt;0,BS!Z8/1000000&lt;0.5),"0",ROUND(BS!Z8/1000000,0)))</f>
        <v>7</v>
      </c>
    </row>
    <row r="9" spans="1:26" ht="14.85" customHeight="1" x14ac:dyDescent="0.15">
      <c r="B9" s="148"/>
      <c r="C9" s="139"/>
      <c r="D9" s="139"/>
      <c r="E9" s="139" t="s">
        <v>9</v>
      </c>
      <c r="F9" s="139"/>
      <c r="G9" s="139"/>
      <c r="H9" s="139"/>
      <c r="I9" s="10"/>
      <c r="J9" s="10"/>
      <c r="K9" s="10"/>
      <c r="L9" s="10"/>
      <c r="M9" s="10"/>
      <c r="N9" s="221">
        <f>IF(AND(BS!N9/1000000&lt;0,BS!N9/1000000&gt;-0.5),"△0",IF(AND(BS!N9/1000000&gt;0,BS!N9/1000000&lt;0.5),"0",ROUND(BS!N9/1000000,0)))</f>
        <v>307</v>
      </c>
      <c r="O9" s="123"/>
      <c r="P9" s="139"/>
      <c r="Q9" s="140" t="s">
        <v>10</v>
      </c>
      <c r="R9" s="139"/>
      <c r="S9" s="139"/>
      <c r="T9" s="139"/>
      <c r="U9" s="10"/>
      <c r="V9" s="10"/>
      <c r="W9" s="10"/>
      <c r="X9" s="10"/>
      <c r="Y9" s="10"/>
      <c r="Z9" s="221">
        <f>IF(AND(BS!Z9/1000000&lt;0,BS!Z9/1000000&gt;-0.5),"△0",IF(AND(BS!Z9/1000000&gt;0,BS!Z9/1000000&lt;0.5),"0",ROUND(BS!Z9/1000000,0)))</f>
        <v>0</v>
      </c>
    </row>
    <row r="10" spans="1:26" ht="14.85" customHeight="1" x14ac:dyDescent="0.15">
      <c r="B10" s="148"/>
      <c r="C10" s="139"/>
      <c r="D10" s="139"/>
      <c r="E10" s="139"/>
      <c r="F10" s="139" t="s">
        <v>11</v>
      </c>
      <c r="G10" s="139"/>
      <c r="H10" s="139"/>
      <c r="I10" s="10"/>
      <c r="J10" s="10"/>
      <c r="K10" s="10"/>
      <c r="L10" s="10"/>
      <c r="M10" s="10"/>
      <c r="N10" s="221">
        <f>IF(AND(BS!N10/1000000&lt;0,BS!N10/1000000&gt;-0.5),"△0",IF(AND(BS!N10/1000000&gt;0,BS!N10/1000000&lt;0.5),"0",ROUND(BS!N10/1000000,0)))</f>
        <v>214</v>
      </c>
      <c r="O10" s="123"/>
      <c r="P10" s="139"/>
      <c r="Q10" s="139" t="s">
        <v>12</v>
      </c>
      <c r="R10" s="139"/>
      <c r="S10" s="139"/>
      <c r="T10" s="139"/>
      <c r="U10" s="10"/>
      <c r="V10" s="10"/>
      <c r="W10" s="10"/>
      <c r="X10" s="10"/>
      <c r="Y10" s="10"/>
      <c r="Z10" s="221">
        <f>IF(AND(BS!Z10/1000000&lt;0,BS!Z10/1000000&gt;-0.5),"△0",IF(AND(BS!Z10/1000000&gt;0,BS!Z10/1000000&lt;0.5),"0",ROUND(BS!Z10/1000000,0)))</f>
        <v>96</v>
      </c>
    </row>
    <row r="11" spans="1:26" ht="14.85" customHeight="1" x14ac:dyDescent="0.15">
      <c r="B11" s="148"/>
      <c r="C11" s="139"/>
      <c r="D11" s="139"/>
      <c r="E11" s="139"/>
      <c r="F11" s="139" t="s">
        <v>13</v>
      </c>
      <c r="G11" s="139"/>
      <c r="H11" s="139"/>
      <c r="I11" s="10"/>
      <c r="J11" s="10"/>
      <c r="K11" s="10"/>
      <c r="L11" s="10"/>
      <c r="M11" s="10"/>
      <c r="N11" s="221">
        <f>IF(AND(BS!N11/1000000&lt;0,BS!N11/1000000&gt;-0.5),"△0",IF(AND(BS!N11/1000000&gt;0,BS!N11/1000000&lt;0.5),"0",ROUND(BS!N11/1000000,0)))</f>
        <v>0</v>
      </c>
      <c r="O11" s="123"/>
      <c r="P11" s="139"/>
      <c r="Q11" s="139" t="s">
        <v>14</v>
      </c>
      <c r="R11" s="139"/>
      <c r="S11" s="139"/>
      <c r="T11" s="139"/>
      <c r="U11" s="10"/>
      <c r="V11" s="10"/>
      <c r="W11" s="10"/>
      <c r="X11" s="10"/>
      <c r="Y11" s="10"/>
      <c r="Z11" s="221">
        <f>IF(AND(BS!Z11/1000000&lt;0,BS!Z11/1000000&gt;-0.5),"△0",IF(AND(BS!Z11/1000000&gt;0,BS!Z11/1000000&lt;0.5),"0",ROUND(BS!Z11/1000000,0)))</f>
        <v>0</v>
      </c>
    </row>
    <row r="12" spans="1:26" ht="14.85" customHeight="1" x14ac:dyDescent="0.15">
      <c r="B12" s="148"/>
      <c r="C12" s="139"/>
      <c r="D12" s="139"/>
      <c r="E12" s="139"/>
      <c r="F12" s="139" t="s">
        <v>15</v>
      </c>
      <c r="G12" s="139"/>
      <c r="H12" s="139"/>
      <c r="I12" s="10"/>
      <c r="J12" s="10"/>
      <c r="K12" s="10"/>
      <c r="L12" s="10"/>
      <c r="M12" s="10"/>
      <c r="N12" s="221">
        <f>IF(AND(BS!N12/1000000&lt;0,BS!N12/1000000&gt;-0.5),"△0",IF(AND(BS!N12/1000000&gt;0,BS!N12/1000000&lt;0.5),"0",ROUND(BS!N12/1000000,0)))</f>
        <v>1477</v>
      </c>
      <c r="O12" s="123"/>
      <c r="P12" s="123"/>
      <c r="Q12" s="139" t="s">
        <v>16</v>
      </c>
      <c r="R12" s="139"/>
      <c r="S12" s="139"/>
      <c r="T12" s="139"/>
      <c r="U12" s="10"/>
      <c r="V12" s="10"/>
      <c r="W12" s="10"/>
      <c r="X12" s="10"/>
      <c r="Y12" s="10"/>
      <c r="Z12" s="221">
        <f>IF(AND(BS!Z12/1000000&lt;0,BS!Z12/1000000&gt;-0.5),"△0",IF(AND(BS!Z12/1000000&gt;0,BS!Z12/1000000&lt;0.5),"0",ROUND(BS!Z12/1000000,0)))</f>
        <v>0</v>
      </c>
    </row>
    <row r="13" spans="1:26" ht="14.85" customHeight="1" x14ac:dyDescent="0.15">
      <c r="B13" s="148"/>
      <c r="C13" s="139"/>
      <c r="D13" s="139"/>
      <c r="E13" s="139"/>
      <c r="F13" s="139" t="s">
        <v>17</v>
      </c>
      <c r="G13" s="139"/>
      <c r="H13" s="139"/>
      <c r="I13" s="10"/>
      <c r="J13" s="10"/>
      <c r="K13" s="10"/>
      <c r="L13" s="10"/>
      <c r="M13" s="10"/>
      <c r="N13" s="221">
        <f>IF(AND(BS!N13/1000000&lt;0,BS!N13/1000000&gt;-0.5),"△0",IF(AND(BS!N13/1000000&gt;0,BS!N13/1000000&lt;0.5),"0",ROUND(BS!N13/1000000,0)))</f>
        <v>-1391</v>
      </c>
      <c r="O13" s="123"/>
      <c r="P13" s="139" t="s">
        <v>161</v>
      </c>
      <c r="Q13" s="139"/>
      <c r="R13" s="139"/>
      <c r="S13" s="139"/>
      <c r="T13" s="139"/>
      <c r="U13" s="10"/>
      <c r="V13" s="10"/>
      <c r="W13" s="10"/>
      <c r="X13" s="10"/>
      <c r="Y13" s="10"/>
      <c r="Z13" s="221">
        <f>IF(AND(BS!Z13/1000000&lt;0,BS!Z13/1000000&gt;-0.5),"△0",IF(AND(BS!Z13/1000000&gt;0,BS!Z13/1000000&lt;0.5),"0",ROUND(BS!Z13/1000000,0)))</f>
        <v>6</v>
      </c>
    </row>
    <row r="14" spans="1:26" ht="14.85" customHeight="1" x14ac:dyDescent="0.15">
      <c r="B14" s="148"/>
      <c r="C14" s="139"/>
      <c r="D14" s="139"/>
      <c r="E14" s="139"/>
      <c r="F14" s="139" t="s">
        <v>18</v>
      </c>
      <c r="G14" s="139"/>
      <c r="H14" s="139"/>
      <c r="I14" s="10"/>
      <c r="J14" s="10"/>
      <c r="K14" s="10"/>
      <c r="L14" s="10"/>
      <c r="M14" s="10"/>
      <c r="N14" s="221">
        <f>IF(AND(BS!N14/1000000&lt;0,BS!N14/1000000&gt;-0.5),"△0",IF(AND(BS!N14/1000000&gt;0,BS!N14/1000000&lt;0.5),"0",ROUND(BS!N14/1000000,0)))</f>
        <v>25</v>
      </c>
      <c r="O14" s="123"/>
      <c r="P14" s="123"/>
      <c r="Q14" s="140" t="s">
        <v>19</v>
      </c>
      <c r="R14" s="139"/>
      <c r="S14" s="139"/>
      <c r="T14" s="139"/>
      <c r="U14" s="10"/>
      <c r="V14" s="10"/>
      <c r="W14" s="10"/>
      <c r="X14" s="10"/>
      <c r="Y14" s="10"/>
      <c r="Z14" s="221">
        <f>IF(AND(BS!Z14/1000000&lt;0,BS!Z14/1000000&gt;-0.5),"△0",IF(AND(BS!Z14/1000000&gt;0,BS!Z14/1000000&lt;0.5),"0",ROUND(BS!Z14/1000000,0)))</f>
        <v>1</v>
      </c>
    </row>
    <row r="15" spans="1:26" ht="14.85" customHeight="1" x14ac:dyDescent="0.15">
      <c r="B15" s="148"/>
      <c r="C15" s="139"/>
      <c r="D15" s="139"/>
      <c r="E15" s="139"/>
      <c r="F15" s="139" t="s">
        <v>20</v>
      </c>
      <c r="G15" s="139"/>
      <c r="H15" s="139"/>
      <c r="I15" s="10"/>
      <c r="J15" s="10"/>
      <c r="K15" s="10"/>
      <c r="L15" s="10"/>
      <c r="M15" s="10"/>
      <c r="N15" s="221">
        <f>IF(AND(BS!N15/1000000&lt;0,BS!N15/1000000&gt;-0.5),"△0",IF(AND(BS!N15/1000000&gt;0,BS!N15/1000000&lt;0.5),"0",ROUND(BS!N15/1000000,0)))</f>
        <v>-18</v>
      </c>
      <c r="O15" s="123"/>
      <c r="P15" s="123"/>
      <c r="Q15" s="140" t="s">
        <v>21</v>
      </c>
      <c r="R15" s="140"/>
      <c r="S15" s="140"/>
      <c r="T15" s="140"/>
      <c r="U15" s="149"/>
      <c r="V15" s="149"/>
      <c r="W15" s="149"/>
      <c r="X15" s="149"/>
      <c r="Y15" s="149"/>
      <c r="Z15" s="221">
        <f>IF(AND(BS!Z15/1000000&lt;0,BS!Z15/1000000&gt;-0.5),"△0",IF(AND(BS!Z15/1000000&gt;0,BS!Z15/1000000&lt;0.5),"0",ROUND(BS!Z15/1000000,0)))</f>
        <v>0</v>
      </c>
    </row>
    <row r="16" spans="1:26" ht="14.85" customHeight="1" x14ac:dyDescent="0.15">
      <c r="B16" s="148"/>
      <c r="C16" s="139"/>
      <c r="D16" s="139"/>
      <c r="E16" s="139"/>
      <c r="F16" s="139" t="s">
        <v>162</v>
      </c>
      <c r="G16" s="150"/>
      <c r="H16" s="150"/>
      <c r="I16" s="151"/>
      <c r="J16" s="151"/>
      <c r="K16" s="151"/>
      <c r="L16" s="151"/>
      <c r="M16" s="151"/>
      <c r="N16" s="221">
        <f>IF(AND(BS!N16/1000000&lt;0,BS!N16/1000000&gt;-0.5),"△0",IF(AND(BS!N16/1000000&gt;0,BS!N16/1000000&lt;0.5),"0",ROUND(BS!N16/1000000,0)))</f>
        <v>0</v>
      </c>
      <c r="O16" s="123"/>
      <c r="P16" s="123"/>
      <c r="Q16" s="140" t="s">
        <v>22</v>
      </c>
      <c r="R16" s="140"/>
      <c r="S16" s="140"/>
      <c r="T16" s="140"/>
      <c r="U16" s="149"/>
      <c r="V16" s="149"/>
      <c r="W16" s="149"/>
      <c r="X16" s="149"/>
      <c r="Y16" s="149"/>
      <c r="Z16" s="221">
        <f>IF(AND(BS!Z16/1000000&lt;0,BS!Z16/1000000&gt;-0.5),"△0",IF(AND(BS!Z16/1000000&gt;0,BS!Z16/1000000&lt;0.5),"0",ROUND(BS!Z16/1000000,0)))</f>
        <v>0</v>
      </c>
    </row>
    <row r="17" spans="2:26" ht="14.85" customHeight="1" x14ac:dyDescent="0.15">
      <c r="B17" s="148"/>
      <c r="C17" s="139"/>
      <c r="D17" s="139"/>
      <c r="E17" s="139"/>
      <c r="F17" s="139" t="s">
        <v>163</v>
      </c>
      <c r="G17" s="150"/>
      <c r="H17" s="150"/>
      <c r="I17" s="151"/>
      <c r="J17" s="151"/>
      <c r="K17" s="151"/>
      <c r="L17" s="151"/>
      <c r="M17" s="151"/>
      <c r="N17" s="221">
        <f>IF(AND(BS!N17/1000000&lt;0,BS!N17/1000000&gt;-0.5),"△0",IF(AND(BS!N17/1000000&gt;0,BS!N17/1000000&lt;0.5),"0",ROUND(BS!N17/1000000,0)))</f>
        <v>0</v>
      </c>
      <c r="P17" s="123"/>
      <c r="Q17" s="140" t="s">
        <v>23</v>
      </c>
      <c r="R17" s="140"/>
      <c r="S17" s="140"/>
      <c r="T17" s="140"/>
      <c r="U17" s="149"/>
      <c r="V17" s="149"/>
      <c r="W17" s="149"/>
      <c r="X17" s="149"/>
      <c r="Y17" s="149"/>
      <c r="Z17" s="221">
        <f>IF(AND(BS!Z17/1000000&lt;0,BS!Z17/1000000&gt;-0.5),"△0",IF(AND(BS!Z17/1000000&gt;0,BS!Z17/1000000&lt;0.5),"0",ROUND(BS!Z17/1000000,0)))</f>
        <v>0</v>
      </c>
    </row>
    <row r="18" spans="2:26" ht="14.85" customHeight="1" x14ac:dyDescent="0.15">
      <c r="B18" s="148"/>
      <c r="C18" s="139"/>
      <c r="D18" s="139"/>
      <c r="E18" s="139"/>
      <c r="F18" s="139" t="s">
        <v>24</v>
      </c>
      <c r="G18" s="150"/>
      <c r="H18" s="150"/>
      <c r="I18" s="151"/>
      <c r="J18" s="151"/>
      <c r="K18" s="151"/>
      <c r="L18" s="151"/>
      <c r="M18" s="151"/>
      <c r="N18" s="221">
        <f>IF(AND(BS!N18/1000000&lt;0,BS!N18/1000000&gt;-0.5),"△0",IF(AND(BS!N18/1000000&gt;0,BS!N18/1000000&lt;0.5),"0",ROUND(BS!N18/1000000,0)))</f>
        <v>0</v>
      </c>
      <c r="P18" s="123"/>
      <c r="Q18" s="140" t="s">
        <v>25</v>
      </c>
      <c r="R18" s="140"/>
      <c r="S18" s="140"/>
      <c r="T18" s="140"/>
      <c r="U18" s="149"/>
      <c r="V18" s="149"/>
      <c r="W18" s="149"/>
      <c r="X18" s="149"/>
      <c r="Y18" s="149"/>
      <c r="Z18" s="221">
        <f>IF(AND(BS!Z18/1000000&lt;0,BS!Z18/1000000&gt;-0.5),"△0",IF(AND(BS!Z18/1000000&gt;0,BS!Z18/1000000&lt;0.5),"0",ROUND(BS!Z18/1000000,0)))</f>
        <v>0</v>
      </c>
    </row>
    <row r="19" spans="2:26" ht="14.85" customHeight="1" x14ac:dyDescent="0.15">
      <c r="B19" s="148"/>
      <c r="C19" s="139"/>
      <c r="D19" s="139"/>
      <c r="E19" s="139"/>
      <c r="F19" s="139" t="s">
        <v>164</v>
      </c>
      <c r="G19" s="150"/>
      <c r="H19" s="150"/>
      <c r="I19" s="151"/>
      <c r="J19" s="151"/>
      <c r="K19" s="151"/>
      <c r="L19" s="151"/>
      <c r="M19" s="151"/>
      <c r="N19" s="221">
        <f>IF(AND(BS!N19/1000000&lt;0,BS!N19/1000000&gt;-0.5),"△0",IF(AND(BS!N19/1000000&gt;0,BS!N19/1000000&lt;0.5),"0",ROUND(BS!N19/1000000,0)))</f>
        <v>0</v>
      </c>
      <c r="O19" s="123"/>
      <c r="P19" s="123"/>
      <c r="Q19" s="139" t="s">
        <v>26</v>
      </c>
      <c r="R19" s="139"/>
      <c r="S19" s="139"/>
      <c r="T19" s="139"/>
      <c r="U19" s="10"/>
      <c r="V19" s="10"/>
      <c r="W19" s="10"/>
      <c r="X19" s="10"/>
      <c r="Y19" s="10"/>
      <c r="Z19" s="221">
        <f>IF(AND(BS!Z19/1000000&lt;0,BS!Z19/1000000&gt;-0.5),"△0",IF(AND(BS!Z19/1000000&gt;0,BS!Z19/1000000&lt;0.5),"0",ROUND(BS!Z19/1000000,0)))</f>
        <v>6</v>
      </c>
    </row>
    <row r="20" spans="2:26" ht="14.85" customHeight="1" x14ac:dyDescent="0.15">
      <c r="B20" s="148"/>
      <c r="C20" s="139"/>
      <c r="D20" s="139"/>
      <c r="E20" s="139"/>
      <c r="F20" s="139" t="s">
        <v>27</v>
      </c>
      <c r="G20" s="150"/>
      <c r="H20" s="150"/>
      <c r="I20" s="151"/>
      <c r="J20" s="151"/>
      <c r="K20" s="151"/>
      <c r="L20" s="151"/>
      <c r="M20" s="151"/>
      <c r="N20" s="221">
        <f>IF(AND(BS!N20/1000000&lt;0,BS!N20/1000000&gt;-0.5),"△0",IF(AND(BS!N20/1000000&gt;0,BS!N20/1000000&lt;0.5),"0",ROUND(BS!N20/1000000,0)))</f>
        <v>0</v>
      </c>
      <c r="O20" s="123"/>
      <c r="P20" s="123"/>
      <c r="Q20" s="124" t="s">
        <v>165</v>
      </c>
      <c r="R20" s="123"/>
      <c r="S20" s="123"/>
      <c r="T20" s="123"/>
      <c r="Z20" s="221">
        <f>IF(AND(BS!Z20/1000000&lt;0,BS!Z20/1000000&gt;-0.5),"△0",IF(AND(BS!Z20/1000000&gt;0,BS!Z20/1000000&lt;0.5),"0",ROUND(BS!Z20/1000000,0)))</f>
        <v>0</v>
      </c>
    </row>
    <row r="21" spans="2:26" ht="14.85" customHeight="1" x14ac:dyDescent="0.15">
      <c r="B21" s="148"/>
      <c r="C21" s="139"/>
      <c r="D21" s="139"/>
      <c r="E21" s="139"/>
      <c r="F21" s="139" t="s">
        <v>28</v>
      </c>
      <c r="G21" s="150"/>
      <c r="H21" s="150"/>
      <c r="I21" s="151"/>
      <c r="J21" s="151"/>
      <c r="K21" s="151"/>
      <c r="L21" s="151"/>
      <c r="M21" s="151"/>
      <c r="N21" s="221">
        <f>IF(AND(BS!N21/1000000&lt;0,BS!N21/1000000&gt;-0.5),"△0",IF(AND(BS!N21/1000000&gt;0,BS!N21/1000000&lt;0.5),"0",ROUND(BS!N21/1000000,0)))</f>
        <v>0</v>
      </c>
      <c r="O21" s="123"/>
      <c r="P21" s="123"/>
      <c r="Q21" s="123" t="s">
        <v>16</v>
      </c>
      <c r="R21" s="123"/>
      <c r="S21" s="123"/>
      <c r="T21" s="123"/>
      <c r="Z21" s="221">
        <f>IF(AND(BS!Z21/1000000&lt;0,BS!Z21/1000000&gt;-0.5),"△0",IF(AND(BS!Z21/1000000&gt;0,BS!Z21/1000000&lt;0.5),"0",ROUND(BS!Z21/1000000,0)))</f>
        <v>0</v>
      </c>
    </row>
    <row r="22" spans="2:26" ht="14.85" customHeight="1" x14ac:dyDescent="0.15">
      <c r="B22" s="148"/>
      <c r="C22" s="139"/>
      <c r="D22" s="139"/>
      <c r="E22" s="139"/>
      <c r="F22" s="139" t="s">
        <v>166</v>
      </c>
      <c r="G22" s="139"/>
      <c r="H22" s="139"/>
      <c r="I22" s="10"/>
      <c r="J22" s="10"/>
      <c r="K22" s="10"/>
      <c r="L22" s="10"/>
      <c r="M22" s="10"/>
      <c r="N22" s="221">
        <f>IF(AND(BS!N22/1000000&lt;0,BS!N22/1000000&gt;-0.5),"△0",IF(AND(BS!N22/1000000&gt;0,BS!N22/1000000&lt;0.5),"0",ROUND(BS!N22/1000000,0)))</f>
        <v>0</v>
      </c>
      <c r="O22" s="255" t="s">
        <v>29</v>
      </c>
      <c r="P22" s="255"/>
      <c r="Q22" s="255"/>
      <c r="R22" s="255"/>
      <c r="S22" s="255"/>
      <c r="T22" s="255"/>
      <c r="U22" s="255"/>
      <c r="V22" s="255"/>
      <c r="W22" s="255"/>
      <c r="X22" s="255"/>
      <c r="Y22" s="255"/>
      <c r="Z22" s="225">
        <f>IF(AND(BS!Z22/1000000&lt;0,BS!Z22/1000000&gt;-0.5),"△0",IF(AND(BS!Z22/1000000&gt;0,BS!Z22/1000000&lt;0.5),"0",ROUND(BS!Z22/1000000,0)))</f>
        <v>109</v>
      </c>
    </row>
    <row r="23" spans="2:26" ht="14.85" customHeight="1" x14ac:dyDescent="0.15">
      <c r="B23" s="148"/>
      <c r="C23" s="139"/>
      <c r="D23" s="139"/>
      <c r="E23" s="139"/>
      <c r="F23" s="139" t="s">
        <v>187</v>
      </c>
      <c r="G23" s="139"/>
      <c r="H23" s="139"/>
      <c r="I23" s="10"/>
      <c r="J23" s="10"/>
      <c r="K23" s="10"/>
      <c r="L23" s="10"/>
      <c r="M23" s="10"/>
      <c r="N23" s="221">
        <f>IF(AND(BS!N23/1000000&lt;0,BS!N23/1000000&gt;-0.5),"△0",IF(AND(BS!N23/1000000&gt;0,BS!N23/1000000&lt;0.5),"0",ROUND(BS!N23/1000000,0)))</f>
        <v>0</v>
      </c>
      <c r="O23" s="123" t="s">
        <v>30</v>
      </c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221"/>
    </row>
    <row r="24" spans="2:26" ht="14.85" customHeight="1" x14ac:dyDescent="0.15">
      <c r="B24" s="148"/>
      <c r="C24" s="139"/>
      <c r="D24" s="139"/>
      <c r="E24" s="139"/>
      <c r="F24" s="139" t="s">
        <v>31</v>
      </c>
      <c r="G24" s="139"/>
      <c r="H24" s="139"/>
      <c r="I24" s="10"/>
      <c r="J24" s="10"/>
      <c r="K24" s="10"/>
      <c r="L24" s="10"/>
      <c r="M24" s="10"/>
      <c r="N24" s="221">
        <f>IF(AND(BS!N24/1000000&lt;0,BS!N24/1000000&gt;-0.5),"△0",IF(AND(BS!N24/1000000&gt;0,BS!N24/1000000&lt;0.5),"0",ROUND(BS!N24/1000000,0)))</f>
        <v>0</v>
      </c>
      <c r="O24" s="123"/>
      <c r="P24" s="140" t="s">
        <v>32</v>
      </c>
      <c r="Q24" s="153"/>
      <c r="R24" s="153"/>
      <c r="S24" s="153"/>
      <c r="T24" s="153"/>
      <c r="U24" s="154"/>
      <c r="V24" s="154"/>
      <c r="W24" s="154"/>
      <c r="X24" s="154"/>
      <c r="Y24" s="154"/>
      <c r="Z24" s="221">
        <f>IF(AND(BS!Z24/1000000&lt;0,BS!Z24/1000000&gt;-0.5),"△0",IF(AND(BS!Z24/1000000&gt;0,BS!Z24/1000000&lt;0.5),"0",ROUND(BS!Z24/1000000,0)))</f>
        <v>419</v>
      </c>
    </row>
    <row r="25" spans="2:26" ht="14.85" customHeight="1" x14ac:dyDescent="0.15">
      <c r="B25" s="148"/>
      <c r="C25" s="139"/>
      <c r="D25" s="139"/>
      <c r="E25" s="139" t="s">
        <v>33</v>
      </c>
      <c r="F25" s="139"/>
      <c r="G25" s="139"/>
      <c r="H25" s="139"/>
      <c r="I25" s="10"/>
      <c r="J25" s="10"/>
      <c r="K25" s="10"/>
      <c r="L25" s="10"/>
      <c r="M25" s="10"/>
      <c r="N25" s="221">
        <f>IF(AND(BS!N25/1000000&lt;0,BS!N25/1000000&gt;-0.5),"△0",IF(AND(BS!N25/1000000&gt;0,BS!N25/1000000&lt;0.5),"0",ROUND(BS!N25/1000000,0)))</f>
        <v>0</v>
      </c>
      <c r="O25" s="123"/>
      <c r="P25" s="1" t="s">
        <v>34</v>
      </c>
      <c r="Q25" s="153"/>
      <c r="R25" s="153"/>
      <c r="S25" s="153"/>
      <c r="T25" s="153"/>
      <c r="U25" s="154"/>
      <c r="V25" s="154"/>
      <c r="W25" s="154"/>
      <c r="X25" s="154"/>
      <c r="Y25" s="154"/>
      <c r="Z25" s="221">
        <f>IF(AND(BS!Z25/1000000&lt;0,BS!Z25/1000000&gt;-0.5),"△0",IF(AND(BS!Z25/1000000&gt;0,BS!Z25/1000000&lt;0.5),"0",ROUND(BS!Z25/1000000,0)))</f>
        <v>-103</v>
      </c>
    </row>
    <row r="26" spans="2:26" ht="14.85" customHeight="1" x14ac:dyDescent="0.15">
      <c r="B26" s="148"/>
      <c r="C26" s="139"/>
      <c r="D26" s="139"/>
      <c r="E26" s="139"/>
      <c r="F26" s="139" t="s">
        <v>35</v>
      </c>
      <c r="G26" s="139"/>
      <c r="H26" s="139"/>
      <c r="I26" s="10"/>
      <c r="J26" s="10"/>
      <c r="K26" s="10"/>
      <c r="L26" s="10"/>
      <c r="M26" s="10"/>
      <c r="N26" s="221">
        <f>IF(AND(BS!N26/1000000&lt;0,BS!N26/1000000&gt;-0.5),"△0",IF(AND(BS!N26/1000000&gt;0,BS!N26/1000000&lt;0.5),"0",ROUND(BS!N26/1000000,0)))</f>
        <v>0</v>
      </c>
      <c r="Y26" s="57"/>
      <c r="Z26" s="221"/>
    </row>
    <row r="27" spans="2:26" ht="14.85" customHeight="1" x14ac:dyDescent="0.15">
      <c r="B27" s="148"/>
      <c r="C27" s="139"/>
      <c r="D27" s="139"/>
      <c r="E27" s="139"/>
      <c r="F27" s="139" t="s">
        <v>15</v>
      </c>
      <c r="G27" s="139"/>
      <c r="H27" s="139"/>
      <c r="I27" s="10"/>
      <c r="J27" s="10"/>
      <c r="K27" s="10"/>
      <c r="L27" s="10"/>
      <c r="M27" s="10"/>
      <c r="N27" s="221">
        <f>IF(AND(BS!N27/1000000&lt;0,BS!N27/1000000&gt;-0.5),"△0",IF(AND(BS!N27/1000000&gt;0,BS!N27/1000000&lt;0.5),"0",ROUND(BS!N27/1000000,0)))</f>
        <v>0</v>
      </c>
      <c r="Z27" s="221"/>
    </row>
    <row r="28" spans="2:26" ht="14.85" customHeight="1" x14ac:dyDescent="0.15">
      <c r="B28" s="148"/>
      <c r="C28" s="139"/>
      <c r="D28" s="139"/>
      <c r="E28" s="139"/>
      <c r="F28" s="139" t="s">
        <v>17</v>
      </c>
      <c r="G28" s="139"/>
      <c r="H28" s="139"/>
      <c r="I28" s="10"/>
      <c r="J28" s="10"/>
      <c r="K28" s="10"/>
      <c r="L28" s="10"/>
      <c r="M28" s="10"/>
      <c r="N28" s="221">
        <f>IF(AND(BS!N28/1000000&lt;0,BS!N28/1000000&gt;-0.5),"△0",IF(AND(BS!N28/1000000&gt;0,BS!N28/1000000&lt;0.5),"0",ROUND(BS!N28/1000000,0)))</f>
        <v>0</v>
      </c>
      <c r="Z28" s="221"/>
    </row>
    <row r="29" spans="2:26" ht="14.85" customHeight="1" x14ac:dyDescent="0.15">
      <c r="B29" s="148"/>
      <c r="C29" s="139"/>
      <c r="D29" s="139"/>
      <c r="E29" s="139"/>
      <c r="F29" s="139" t="s">
        <v>36</v>
      </c>
      <c r="G29" s="139"/>
      <c r="H29" s="139"/>
      <c r="I29" s="10"/>
      <c r="J29" s="10"/>
      <c r="K29" s="10"/>
      <c r="L29" s="10"/>
      <c r="M29" s="10"/>
      <c r="N29" s="221">
        <f>IF(AND(BS!N29/1000000&lt;0,BS!N29/1000000&gt;-0.5),"△0",IF(AND(BS!N29/1000000&gt;0,BS!N29/1000000&lt;0.5),"0",ROUND(BS!N29/1000000,0)))</f>
        <v>0</v>
      </c>
      <c r="Z29" s="221"/>
    </row>
    <row r="30" spans="2:26" ht="14.85" customHeight="1" x14ac:dyDescent="0.15">
      <c r="B30" s="148"/>
      <c r="C30" s="139"/>
      <c r="D30" s="139"/>
      <c r="E30" s="139"/>
      <c r="F30" s="139" t="s">
        <v>20</v>
      </c>
      <c r="G30" s="139"/>
      <c r="H30" s="139"/>
      <c r="I30" s="10"/>
      <c r="J30" s="10"/>
      <c r="K30" s="10"/>
      <c r="L30" s="10"/>
      <c r="M30" s="10"/>
      <c r="N30" s="221">
        <f>IF(AND(BS!N30/1000000&lt;0,BS!N30/1000000&gt;-0.5),"△0",IF(AND(BS!N30/1000000&gt;0,BS!N30/1000000&lt;0.5),"0",ROUND(BS!N30/1000000,0)))</f>
        <v>0</v>
      </c>
      <c r="Z30" s="221"/>
    </row>
    <row r="31" spans="2:26" ht="14.85" customHeight="1" x14ac:dyDescent="0.15">
      <c r="B31" s="148"/>
      <c r="C31" s="139"/>
      <c r="D31" s="139"/>
      <c r="E31" s="139"/>
      <c r="F31" s="139" t="s">
        <v>37</v>
      </c>
      <c r="G31" s="139"/>
      <c r="H31" s="139"/>
      <c r="I31" s="10"/>
      <c r="J31" s="10"/>
      <c r="K31" s="10"/>
      <c r="L31" s="10"/>
      <c r="M31" s="10"/>
      <c r="N31" s="221">
        <f>IF(AND(BS!N31/1000000&lt;0,BS!N31/1000000&gt;-0.5),"△0",IF(AND(BS!N31/1000000&gt;0,BS!N31/1000000&lt;0.5),"0",ROUND(BS!N31/1000000,0)))</f>
        <v>0</v>
      </c>
      <c r="Z31" s="221"/>
    </row>
    <row r="32" spans="2:26" ht="14.85" customHeight="1" x14ac:dyDescent="0.15">
      <c r="B32" s="148"/>
      <c r="C32" s="139"/>
      <c r="D32" s="139"/>
      <c r="E32" s="139"/>
      <c r="F32" s="139" t="s">
        <v>187</v>
      </c>
      <c r="G32" s="139"/>
      <c r="H32" s="139"/>
      <c r="I32" s="10"/>
      <c r="J32" s="10"/>
      <c r="K32" s="10"/>
      <c r="L32" s="10"/>
      <c r="M32" s="10"/>
      <c r="N32" s="221">
        <f>IF(AND(BS!N32/1000000&lt;0,BS!N32/1000000&gt;-0.5),"△0",IF(AND(BS!N32/1000000&gt;0,BS!N32/1000000&lt;0.5),"0",ROUND(BS!N32/1000000,0)))</f>
        <v>0</v>
      </c>
      <c r="Z32" s="221"/>
    </row>
    <row r="33" spans="2:26" ht="14.85" customHeight="1" x14ac:dyDescent="0.15">
      <c r="B33" s="148"/>
      <c r="C33" s="139"/>
      <c r="D33" s="139"/>
      <c r="E33" s="139"/>
      <c r="F33" s="139" t="s">
        <v>31</v>
      </c>
      <c r="G33" s="139"/>
      <c r="H33" s="139"/>
      <c r="I33" s="10"/>
      <c r="J33" s="10"/>
      <c r="K33" s="10"/>
      <c r="L33" s="10"/>
      <c r="M33" s="10"/>
      <c r="N33" s="221">
        <f>IF(AND(BS!N33/1000000&lt;0,BS!N33/1000000&gt;-0.5),"△0",IF(AND(BS!N33/1000000&gt;0,BS!N33/1000000&lt;0.5),"0",ROUND(BS!N33/1000000,0)))</f>
        <v>0</v>
      </c>
      <c r="Z33" s="221"/>
    </row>
    <row r="34" spans="2:26" ht="14.85" customHeight="1" x14ac:dyDescent="0.15">
      <c r="B34" s="148"/>
      <c r="C34" s="139"/>
      <c r="D34" s="139"/>
      <c r="E34" s="139" t="s">
        <v>38</v>
      </c>
      <c r="F34" s="155"/>
      <c r="G34" s="155"/>
      <c r="H34" s="155"/>
      <c r="I34" s="156"/>
      <c r="J34" s="156"/>
      <c r="K34" s="156"/>
      <c r="L34" s="156"/>
      <c r="M34" s="156"/>
      <c r="N34" s="221">
        <f>IF(AND(BS!N34/1000000&lt;0,BS!N34/1000000&gt;-0.5),"△0",IF(AND(BS!N34/1000000&gt;0,BS!N34/1000000&lt;0.5),"0",ROUND(BS!N34/1000000,0)))</f>
        <v>1656</v>
      </c>
      <c r="Z34" s="221"/>
    </row>
    <row r="35" spans="2:26" ht="14.85" customHeight="1" x14ac:dyDescent="0.15">
      <c r="B35" s="148"/>
      <c r="C35" s="139"/>
      <c r="D35" s="139"/>
      <c r="E35" s="139" t="s">
        <v>39</v>
      </c>
      <c r="F35" s="155"/>
      <c r="G35" s="155"/>
      <c r="H35" s="155"/>
      <c r="I35" s="156"/>
      <c r="J35" s="156"/>
      <c r="K35" s="156"/>
      <c r="L35" s="156"/>
      <c r="M35" s="156"/>
      <c r="N35" s="221">
        <f>IF(AND(BS!N35/1000000&lt;0,BS!N35/1000000&gt;-0.5),"△0",IF(AND(BS!N35/1000000&gt;0,BS!N35/1000000&lt;0.5),"0",ROUND(BS!N35/1000000,0)))</f>
        <v>-1653</v>
      </c>
      <c r="Z35" s="221"/>
    </row>
    <row r="36" spans="2:26" ht="14.85" customHeight="1" x14ac:dyDescent="0.15">
      <c r="B36" s="148"/>
      <c r="C36" s="139"/>
      <c r="D36" s="139" t="s">
        <v>40</v>
      </c>
      <c r="E36" s="139"/>
      <c r="F36" s="155"/>
      <c r="G36" s="155"/>
      <c r="H36" s="155"/>
      <c r="I36" s="156"/>
      <c r="J36" s="156"/>
      <c r="K36" s="156"/>
      <c r="L36" s="156"/>
      <c r="M36" s="156"/>
      <c r="N36" s="221">
        <f>IF(AND(BS!N36/1000000&lt;0,BS!N36/1000000&gt;-0.5),"△0",IF(AND(BS!N36/1000000&gt;0,BS!N36/1000000&lt;0.5),"0",ROUND(BS!N36/1000000,0)))</f>
        <v>0</v>
      </c>
      <c r="Z36" s="221"/>
    </row>
    <row r="37" spans="2:26" ht="14.85" customHeight="1" x14ac:dyDescent="0.15">
      <c r="B37" s="148"/>
      <c r="C37" s="139"/>
      <c r="D37" s="139"/>
      <c r="E37" s="139" t="s">
        <v>41</v>
      </c>
      <c r="F37" s="139"/>
      <c r="G37" s="139"/>
      <c r="H37" s="139"/>
      <c r="I37" s="10"/>
      <c r="J37" s="10"/>
      <c r="K37" s="10"/>
      <c r="L37" s="10"/>
      <c r="M37" s="10"/>
      <c r="N37" s="221">
        <f>IF(AND(BS!N37/1000000&lt;0,BS!N37/1000000&gt;-0.5),"△0",IF(AND(BS!N37/1000000&gt;0,BS!N37/1000000&lt;0.5),"0",ROUND(BS!N37/1000000,0)))</f>
        <v>0</v>
      </c>
      <c r="Z37" s="221"/>
    </row>
    <row r="38" spans="2:26" ht="14.85" customHeight="1" x14ac:dyDescent="0.15">
      <c r="B38" s="148"/>
      <c r="C38" s="139"/>
      <c r="D38" s="139"/>
      <c r="E38" s="139" t="s">
        <v>167</v>
      </c>
      <c r="F38" s="139"/>
      <c r="G38" s="139"/>
      <c r="H38" s="139"/>
      <c r="I38" s="10"/>
      <c r="J38" s="10"/>
      <c r="K38" s="10"/>
      <c r="L38" s="10"/>
      <c r="M38" s="10"/>
      <c r="N38" s="221">
        <f>IF(AND(BS!N38/1000000&lt;0,BS!N38/1000000&gt;-0.5),"△0",IF(AND(BS!N38/1000000&gt;0,BS!N38/1000000&lt;0.5),"0",ROUND(BS!N38/1000000,0)))</f>
        <v>0</v>
      </c>
      <c r="Z38" s="221"/>
    </row>
    <row r="39" spans="2:26" ht="14.85" customHeight="1" x14ac:dyDescent="0.15">
      <c r="B39" s="148"/>
      <c r="C39" s="139"/>
      <c r="D39" s="139" t="s">
        <v>42</v>
      </c>
      <c r="E39" s="139"/>
      <c r="F39" s="139"/>
      <c r="G39" s="139"/>
      <c r="H39" s="139"/>
      <c r="I39" s="139"/>
      <c r="J39" s="10"/>
      <c r="K39" s="10"/>
      <c r="L39" s="10"/>
      <c r="M39" s="10"/>
      <c r="N39" s="221">
        <f>IF(AND(BS!N39/1000000&lt;0,BS!N39/1000000&gt;-0.5),"△0",IF(AND(BS!N39/1000000&gt;0,BS!N39/1000000&lt;0.5),"0",ROUND(BS!N39/1000000,0)))</f>
        <v>32</v>
      </c>
      <c r="Z39" s="221"/>
    </row>
    <row r="40" spans="2:26" ht="14.85" customHeight="1" x14ac:dyDescent="0.15">
      <c r="B40" s="148"/>
      <c r="C40" s="139"/>
      <c r="D40" s="139"/>
      <c r="E40" s="139" t="s">
        <v>43</v>
      </c>
      <c r="F40" s="139"/>
      <c r="G40" s="139"/>
      <c r="H40" s="139"/>
      <c r="I40" s="139"/>
      <c r="J40" s="10"/>
      <c r="K40" s="10"/>
      <c r="L40" s="10"/>
      <c r="M40" s="10"/>
      <c r="N40" s="221">
        <f>IF(AND(BS!N40/1000000&lt;0,BS!N40/1000000&gt;-0.5),"△0",IF(AND(BS!N40/1000000&gt;0,BS!N40/1000000&lt;0.5),"0",ROUND(BS!N40/1000000,0)))</f>
        <v>0</v>
      </c>
      <c r="Z40" s="221"/>
    </row>
    <row r="41" spans="2:26" ht="14.85" customHeight="1" x14ac:dyDescent="0.15">
      <c r="B41" s="148"/>
      <c r="C41" s="139"/>
      <c r="D41" s="139"/>
      <c r="E41" s="139"/>
      <c r="F41" s="140" t="s">
        <v>44</v>
      </c>
      <c r="G41" s="139"/>
      <c r="H41" s="139"/>
      <c r="I41" s="139"/>
      <c r="J41" s="10"/>
      <c r="K41" s="10"/>
      <c r="L41" s="10"/>
      <c r="M41" s="10"/>
      <c r="N41" s="221">
        <f>IF(AND(BS!N41/1000000&lt;0,BS!N41/1000000&gt;-0.5),"△0",IF(AND(BS!N41/1000000&gt;0,BS!N41/1000000&lt;0.5),"0",ROUND(BS!N41/1000000,0)))</f>
        <v>0</v>
      </c>
      <c r="Z41" s="221"/>
    </row>
    <row r="42" spans="2:26" ht="14.85" customHeight="1" x14ac:dyDescent="0.15">
      <c r="B42" s="148"/>
      <c r="C42" s="139"/>
      <c r="D42" s="139"/>
      <c r="E42" s="139"/>
      <c r="F42" s="140" t="s">
        <v>45</v>
      </c>
      <c r="G42" s="139"/>
      <c r="H42" s="139"/>
      <c r="I42" s="139"/>
      <c r="J42" s="10"/>
      <c r="K42" s="10"/>
      <c r="L42" s="10"/>
      <c r="M42" s="10"/>
      <c r="N42" s="221">
        <f>IF(AND(BS!N42/1000000&lt;0,BS!N42/1000000&gt;-0.5),"△0",IF(AND(BS!N42/1000000&gt;0,BS!N42/1000000&lt;0.5),"0",ROUND(BS!N42/1000000,0)))</f>
        <v>0</v>
      </c>
      <c r="Z42" s="221"/>
    </row>
    <row r="43" spans="2:26" ht="14.85" customHeight="1" x14ac:dyDescent="0.15">
      <c r="B43" s="148"/>
      <c r="C43" s="139"/>
      <c r="D43" s="139"/>
      <c r="E43" s="139"/>
      <c r="F43" s="140" t="s">
        <v>16</v>
      </c>
      <c r="G43" s="139"/>
      <c r="H43" s="139"/>
      <c r="I43" s="139"/>
      <c r="J43" s="10"/>
      <c r="K43" s="10"/>
      <c r="L43" s="10"/>
      <c r="M43" s="10"/>
      <c r="N43" s="221">
        <f>IF(AND(BS!N43/1000000&lt;0,BS!N43/1000000&gt;-0.5),"△0",IF(AND(BS!N43/1000000&gt;0,BS!N43/1000000&lt;0.5),"0",ROUND(BS!N43/1000000,0)))</f>
        <v>0</v>
      </c>
      <c r="Z43" s="221"/>
    </row>
    <row r="44" spans="2:26" ht="14.85" customHeight="1" x14ac:dyDescent="0.15">
      <c r="B44" s="148"/>
      <c r="C44" s="139"/>
      <c r="D44" s="139"/>
      <c r="E44" s="139" t="s">
        <v>168</v>
      </c>
      <c r="F44" s="139"/>
      <c r="G44" s="139"/>
      <c r="H44" s="139"/>
      <c r="I44" s="10"/>
      <c r="J44" s="10"/>
      <c r="K44" s="10"/>
      <c r="L44" s="10"/>
      <c r="M44" s="10"/>
      <c r="N44" s="221">
        <f>IF(AND(BS!N44/1000000&lt;0,BS!N44/1000000&gt;-0.5),"△0",IF(AND(BS!N44/1000000&gt;0,BS!N44/1000000&lt;0.5),"0",ROUND(BS!N44/1000000,0)))</f>
        <v>0</v>
      </c>
      <c r="Z44" s="221"/>
    </row>
    <row r="45" spans="2:26" ht="14.85" customHeight="1" x14ac:dyDescent="0.15">
      <c r="B45" s="148"/>
      <c r="C45" s="139"/>
      <c r="D45" s="139"/>
      <c r="E45" s="139" t="s">
        <v>46</v>
      </c>
      <c r="F45" s="139"/>
      <c r="G45" s="139"/>
      <c r="H45" s="139"/>
      <c r="I45" s="10"/>
      <c r="J45" s="10"/>
      <c r="K45" s="10"/>
      <c r="L45" s="10"/>
      <c r="M45" s="10"/>
      <c r="N45" s="221">
        <f>IF(AND(BS!N45/1000000&lt;0,BS!N45/1000000&gt;-0.5),"△0",IF(AND(BS!N45/1000000&gt;0,BS!N45/1000000&lt;0.5),"0",ROUND(BS!N45/1000000,0)))</f>
        <v>0</v>
      </c>
      <c r="Z45" s="221"/>
    </row>
    <row r="46" spans="2:26" ht="14.85" customHeight="1" x14ac:dyDescent="0.15">
      <c r="B46" s="148"/>
      <c r="C46" s="139"/>
      <c r="D46" s="139"/>
      <c r="E46" s="139" t="s">
        <v>47</v>
      </c>
      <c r="F46" s="139"/>
      <c r="G46" s="139"/>
      <c r="H46" s="139"/>
      <c r="I46" s="10"/>
      <c r="J46" s="10"/>
      <c r="K46" s="10"/>
      <c r="L46" s="10"/>
      <c r="M46" s="10"/>
      <c r="N46" s="221">
        <f>IF(AND(BS!N46/1000000&lt;0,BS!N46/1000000&gt;-0.5),"△0",IF(AND(BS!N46/1000000&gt;0,BS!N46/1000000&lt;0.5),"0",ROUND(BS!N46/1000000,0)))</f>
        <v>0</v>
      </c>
      <c r="Z46" s="221"/>
    </row>
    <row r="47" spans="2:26" ht="14.85" customHeight="1" x14ac:dyDescent="0.15">
      <c r="B47" s="148"/>
      <c r="C47" s="139"/>
      <c r="D47" s="139"/>
      <c r="E47" s="139" t="s">
        <v>48</v>
      </c>
      <c r="F47" s="139"/>
      <c r="G47" s="139"/>
      <c r="H47" s="139"/>
      <c r="I47" s="10"/>
      <c r="J47" s="10"/>
      <c r="K47" s="10"/>
      <c r="L47" s="10"/>
      <c r="M47" s="10"/>
      <c r="N47" s="221">
        <f>IF(AND(BS!N47/1000000&lt;0,BS!N47/1000000&gt;-0.5),"△0",IF(AND(BS!N47/1000000&gt;0,BS!N47/1000000&lt;0.5),"0",ROUND(BS!N47/1000000,0)))</f>
        <v>32</v>
      </c>
      <c r="Z47" s="221"/>
    </row>
    <row r="48" spans="2:26" ht="14.85" customHeight="1" x14ac:dyDescent="0.15">
      <c r="B48" s="148"/>
      <c r="C48" s="139"/>
      <c r="D48" s="139"/>
      <c r="E48" s="139"/>
      <c r="F48" s="140" t="s">
        <v>49</v>
      </c>
      <c r="G48" s="139"/>
      <c r="H48" s="139"/>
      <c r="I48" s="10"/>
      <c r="J48" s="10"/>
      <c r="K48" s="10"/>
      <c r="L48" s="10"/>
      <c r="M48" s="10"/>
      <c r="N48" s="221">
        <f>IF(AND(BS!N48/1000000&lt;0,BS!N48/1000000&gt;-0.5),"△0",IF(AND(BS!N48/1000000&gt;0,BS!N48/1000000&lt;0.5),"0",ROUND(BS!N48/1000000,0)))</f>
        <v>0</v>
      </c>
      <c r="Z48" s="221"/>
    </row>
    <row r="49" spans="2:26" ht="14.85" customHeight="1" x14ac:dyDescent="0.15">
      <c r="B49" s="148"/>
      <c r="C49" s="10"/>
      <c r="D49" s="139"/>
      <c r="E49" s="139"/>
      <c r="F49" s="139" t="s">
        <v>37</v>
      </c>
      <c r="G49" s="139"/>
      <c r="H49" s="139"/>
      <c r="I49" s="10"/>
      <c r="J49" s="10"/>
      <c r="K49" s="10"/>
      <c r="L49" s="10"/>
      <c r="M49" s="10"/>
      <c r="N49" s="221">
        <f>IF(AND(BS!N49/1000000&lt;0,BS!N49/1000000&gt;-0.5),"△0",IF(AND(BS!N49/1000000&gt;0,BS!N49/1000000&lt;0.5),"0",ROUND(BS!N49/1000000,0)))</f>
        <v>32</v>
      </c>
      <c r="Z49" s="221"/>
    </row>
    <row r="50" spans="2:26" ht="14.85" customHeight="1" x14ac:dyDescent="0.15">
      <c r="B50" s="148"/>
      <c r="C50" s="10"/>
      <c r="D50" s="139"/>
      <c r="E50" s="139" t="s">
        <v>16</v>
      </c>
      <c r="F50" s="139"/>
      <c r="G50" s="139"/>
      <c r="H50" s="139"/>
      <c r="I50" s="10"/>
      <c r="J50" s="10"/>
      <c r="K50" s="10"/>
      <c r="L50" s="10"/>
      <c r="M50" s="10"/>
      <c r="N50" s="221">
        <f>IF(AND(BS!N50/1000000&lt;0,BS!N50/1000000&gt;-0.5),"△0",IF(AND(BS!N50/1000000&gt;0,BS!N50/1000000&lt;0.5),"0",ROUND(BS!N50/1000000,0)))</f>
        <v>0</v>
      </c>
      <c r="Z50" s="221"/>
    </row>
    <row r="51" spans="2:26" ht="14.85" customHeight="1" x14ac:dyDescent="0.15">
      <c r="B51" s="148"/>
      <c r="C51" s="10"/>
      <c r="D51" s="139"/>
      <c r="E51" s="140" t="s">
        <v>50</v>
      </c>
      <c r="F51" s="139"/>
      <c r="G51" s="139"/>
      <c r="H51" s="139"/>
      <c r="I51" s="10"/>
      <c r="J51" s="10"/>
      <c r="K51" s="10"/>
      <c r="L51" s="10"/>
      <c r="M51" s="10"/>
      <c r="N51" s="221">
        <f>IF(AND(BS!N51/1000000&lt;0,BS!N51/1000000&gt;-0.5),"△0",IF(AND(BS!N51/1000000&gt;0,BS!N51/1000000&lt;0.5),"0",ROUND(BS!N51/1000000,0)))</f>
        <v>0</v>
      </c>
      <c r="Z51" s="221"/>
    </row>
    <row r="52" spans="2:26" ht="14.85" customHeight="1" x14ac:dyDescent="0.15">
      <c r="B52" s="148"/>
      <c r="C52" s="10" t="s">
        <v>51</v>
      </c>
      <c r="D52" s="139"/>
      <c r="E52" s="147"/>
      <c r="F52" s="147"/>
      <c r="G52" s="147"/>
      <c r="H52" s="10"/>
      <c r="I52" s="10"/>
      <c r="J52" s="10"/>
      <c r="K52" s="10"/>
      <c r="L52" s="10"/>
      <c r="M52" s="10"/>
      <c r="N52" s="221">
        <f>IF(AND(BS!N52/1000000&lt;0,BS!N52/1000000&gt;-0.5),"△0",IF(AND(BS!N52/1000000&gt;0,BS!N52/1000000&lt;0.5),"0",ROUND(BS!N52/1000000,0)))</f>
        <v>83</v>
      </c>
      <c r="Z52" s="221"/>
    </row>
    <row r="53" spans="2:26" ht="14.85" customHeight="1" x14ac:dyDescent="0.15">
      <c r="B53" s="148"/>
      <c r="C53" s="10"/>
      <c r="D53" s="139" t="s">
        <v>52</v>
      </c>
      <c r="E53" s="147"/>
      <c r="F53" s="147"/>
      <c r="G53" s="147"/>
      <c r="H53" s="10"/>
      <c r="I53" s="10"/>
      <c r="J53" s="10"/>
      <c r="K53" s="10"/>
      <c r="L53" s="10"/>
      <c r="M53" s="10"/>
      <c r="N53" s="221">
        <f>IF(AND(BS!N53/1000000&lt;0,BS!N53/1000000&gt;-0.5),"△0",IF(AND(BS!N53/1000000&gt;0,BS!N53/1000000&lt;0.5),"0",ROUND(BS!N53/1000000,0)))</f>
        <v>5</v>
      </c>
      <c r="Z53" s="221"/>
    </row>
    <row r="54" spans="2:26" ht="14.85" customHeight="1" x14ac:dyDescent="0.15">
      <c r="B54" s="148"/>
      <c r="C54" s="10"/>
      <c r="D54" s="140" t="s">
        <v>53</v>
      </c>
      <c r="E54" s="139"/>
      <c r="F54" s="155"/>
      <c r="G54" s="153"/>
      <c r="H54" s="153"/>
      <c r="I54" s="154"/>
      <c r="J54" s="10"/>
      <c r="K54" s="10"/>
      <c r="L54" s="10"/>
      <c r="M54" s="10"/>
      <c r="N54" s="221">
        <f>IF(AND(BS!N54/1000000&lt;0,BS!N54/1000000&gt;-0.5),"△0",IF(AND(BS!N54/1000000&gt;0,BS!N54/1000000&lt;0.5),"0",ROUND(BS!N54/1000000,0)))</f>
        <v>1</v>
      </c>
      <c r="Z54" s="221"/>
    </row>
    <row r="55" spans="2:26" ht="14.85" customHeight="1" x14ac:dyDescent="0.15">
      <c r="B55" s="148"/>
      <c r="C55" s="10"/>
      <c r="D55" s="139" t="s">
        <v>54</v>
      </c>
      <c r="E55" s="139"/>
      <c r="F55" s="139"/>
      <c r="G55" s="139"/>
      <c r="H55" s="139"/>
      <c r="I55" s="10"/>
      <c r="J55" s="10"/>
      <c r="K55" s="10"/>
      <c r="L55" s="10"/>
      <c r="M55" s="10"/>
      <c r="N55" s="221">
        <f>IF(AND(BS!N55/1000000&lt;0,BS!N55/1000000&gt;-0.5),"△0",IF(AND(BS!N55/1000000&gt;0,BS!N55/1000000&lt;0.5),"0",ROUND(BS!N55/1000000,0)))</f>
        <v>0</v>
      </c>
      <c r="Z55" s="221"/>
    </row>
    <row r="56" spans="2:26" ht="14.85" customHeight="1" x14ac:dyDescent="0.15">
      <c r="B56" s="148"/>
      <c r="C56" s="139"/>
      <c r="D56" s="139" t="s">
        <v>48</v>
      </c>
      <c r="E56" s="139"/>
      <c r="F56" s="155"/>
      <c r="G56" s="153"/>
      <c r="H56" s="153"/>
      <c r="I56" s="154"/>
      <c r="J56" s="154"/>
      <c r="K56" s="154"/>
      <c r="L56" s="154"/>
      <c r="M56" s="154"/>
      <c r="N56" s="221">
        <f>IF(AND(BS!N56/1000000&lt;0,BS!N56/1000000&gt;-0.5),"△0",IF(AND(BS!N56/1000000&gt;0,BS!N56/1000000&lt;0.5),"0",ROUND(BS!N56/1000000,0)))</f>
        <v>77</v>
      </c>
      <c r="Z56" s="221"/>
    </row>
    <row r="57" spans="2:26" ht="14.85" customHeight="1" x14ac:dyDescent="0.15">
      <c r="B57" s="148"/>
      <c r="C57" s="139"/>
      <c r="D57" s="139"/>
      <c r="E57" s="139" t="s">
        <v>55</v>
      </c>
      <c r="F57" s="139"/>
      <c r="G57" s="139"/>
      <c r="H57" s="139"/>
      <c r="I57" s="10"/>
      <c r="J57" s="10"/>
      <c r="K57" s="10"/>
      <c r="L57" s="10"/>
      <c r="M57" s="10"/>
      <c r="N57" s="221">
        <f>IF(AND(BS!N57/1000000&lt;0,BS!N57/1000000&gt;-0.5),"△0",IF(AND(BS!N57/1000000&gt;0,BS!N57/1000000&lt;0.5),"0",ROUND(BS!N57/1000000,0)))</f>
        <v>77</v>
      </c>
      <c r="Z57" s="221"/>
    </row>
    <row r="58" spans="2:26" ht="14.85" customHeight="1" x14ac:dyDescent="0.15">
      <c r="B58" s="148"/>
      <c r="C58" s="139"/>
      <c r="D58" s="139"/>
      <c r="E58" s="140" t="s">
        <v>49</v>
      </c>
      <c r="F58" s="139"/>
      <c r="G58" s="139"/>
      <c r="H58" s="139"/>
      <c r="I58" s="10"/>
      <c r="J58" s="10"/>
      <c r="K58" s="10"/>
      <c r="L58" s="10"/>
      <c r="M58" s="10"/>
      <c r="N58" s="221">
        <f>IF(AND(BS!N58/1000000&lt;0,BS!N58/1000000&gt;-0.5),"△0",IF(AND(BS!N58/1000000&gt;0,BS!N58/1000000&lt;0.5),"0",ROUND(BS!N58/1000000,0)))</f>
        <v>0</v>
      </c>
      <c r="Z58" s="221"/>
    </row>
    <row r="59" spans="2:26" ht="14.85" customHeight="1" x14ac:dyDescent="0.15">
      <c r="B59" s="148"/>
      <c r="C59" s="139"/>
      <c r="D59" s="139" t="s">
        <v>56</v>
      </c>
      <c r="E59" s="139"/>
      <c r="F59" s="155"/>
      <c r="G59" s="153"/>
      <c r="H59" s="153"/>
      <c r="I59" s="154"/>
      <c r="J59" s="154"/>
      <c r="K59" s="154"/>
      <c r="L59" s="154"/>
      <c r="M59" s="154"/>
      <c r="N59" s="221">
        <f>IF(AND(BS!N59/1000000&lt;0,BS!N59/1000000&gt;-0.5),"△0",IF(AND(BS!N59/1000000&gt;0,BS!N59/1000000&lt;0.5),"0",ROUND(BS!N59/1000000,0)))</f>
        <v>0</v>
      </c>
      <c r="Z59" s="221"/>
    </row>
    <row r="60" spans="2:26" ht="14.85" customHeight="1" x14ac:dyDescent="0.15">
      <c r="B60" s="148"/>
      <c r="C60" s="139"/>
      <c r="D60" s="139" t="s">
        <v>37</v>
      </c>
      <c r="E60" s="139"/>
      <c r="F60" s="139"/>
      <c r="G60" s="139"/>
      <c r="H60" s="139"/>
      <c r="I60" s="10"/>
      <c r="J60" s="10"/>
      <c r="K60" s="10"/>
      <c r="L60" s="10"/>
      <c r="M60" s="10"/>
      <c r="N60" s="221">
        <f>IF(AND(BS!N60/1000000&lt;0,BS!N60/1000000&gt;-0.5),"△0",IF(AND(BS!N60/1000000&gt;0,BS!N60/1000000&lt;0.5),"0",ROUND(BS!N60/1000000,0)))</f>
        <v>0</v>
      </c>
      <c r="O60" s="256"/>
      <c r="P60" s="256"/>
      <c r="Q60" s="256"/>
      <c r="R60" s="256"/>
      <c r="S60" s="256"/>
      <c r="T60" s="256"/>
      <c r="U60" s="256"/>
      <c r="V60" s="256"/>
      <c r="W60" s="256"/>
      <c r="X60" s="256"/>
      <c r="Y60" s="257"/>
      <c r="Z60" s="227"/>
    </row>
    <row r="61" spans="2:26" ht="14.25" customHeight="1" thickBot="1" x14ac:dyDescent="0.2">
      <c r="B61" s="148"/>
      <c r="C61" s="139"/>
      <c r="D61" s="140" t="s">
        <v>50</v>
      </c>
      <c r="E61" s="139"/>
      <c r="F61" s="139"/>
      <c r="G61" s="139"/>
      <c r="H61" s="139"/>
      <c r="I61" s="10"/>
      <c r="J61" s="10"/>
      <c r="K61" s="10"/>
      <c r="L61" s="10"/>
      <c r="M61" s="10"/>
      <c r="N61" s="222">
        <f>IF(AND(BS!N61/1000000&lt;0,BS!N61/1000000&gt;-0.5),"△0",IF(AND(BS!N61/1000000&gt;0,BS!N61/1000000&lt;0.5),"0",ROUND(BS!N61/1000000,0)))</f>
        <v>0</v>
      </c>
      <c r="O61" s="258" t="s">
        <v>57</v>
      </c>
      <c r="P61" s="258"/>
      <c r="Q61" s="258"/>
      <c r="R61" s="258"/>
      <c r="S61" s="258"/>
      <c r="T61" s="258"/>
      <c r="U61" s="258"/>
      <c r="V61" s="258"/>
      <c r="W61" s="258"/>
      <c r="X61" s="258"/>
      <c r="Y61" s="259"/>
      <c r="Z61" s="222">
        <f>IF(AND(BS!Z61/1000000&lt;0,BS!Z61/1000000&gt;-0.5),"△0",IF(AND(BS!Z61/1000000&gt;0,BS!Z61/1000000&lt;0.5),"0",ROUND(BS!Z61/1000000,0)))</f>
        <v>316</v>
      </c>
    </row>
    <row r="62" spans="2:26" ht="14.85" customHeight="1" thickBot="1" x14ac:dyDescent="0.2">
      <c r="B62" s="260" t="s">
        <v>58</v>
      </c>
      <c r="C62" s="261"/>
      <c r="D62" s="261"/>
      <c r="E62" s="261"/>
      <c r="F62" s="261"/>
      <c r="G62" s="261"/>
      <c r="H62" s="261"/>
      <c r="I62" s="261"/>
      <c r="J62" s="261"/>
      <c r="K62" s="261"/>
      <c r="L62" s="261"/>
      <c r="M62" s="262"/>
      <c r="N62" s="223">
        <f>IF(AND(BS!N62/1000000&lt;0,BS!N62/1000000&gt;-0.5),"△0",IF(AND(BS!N62/1000000&gt;0,BS!N62/1000000&lt;0.5),"0",ROUND(BS!N62/1000000,0)))</f>
        <v>425</v>
      </c>
      <c r="O62" s="263" t="s">
        <v>59</v>
      </c>
      <c r="P62" s="263"/>
      <c r="Q62" s="263"/>
      <c r="R62" s="263"/>
      <c r="S62" s="263"/>
      <c r="T62" s="263"/>
      <c r="U62" s="263"/>
      <c r="V62" s="263"/>
      <c r="W62" s="263"/>
      <c r="X62" s="263"/>
      <c r="Y62" s="264"/>
      <c r="Z62" s="223">
        <f>IF(AND(BS!Z62/1000000&lt;0,BS!Z62/1000000&gt;-0.5),"△0",IF(AND(BS!Z62/1000000&gt;0,BS!Z62/1000000&lt;0.5),"0",ROUND(BS!Z62/1000000,0)))</f>
        <v>425</v>
      </c>
    </row>
    <row r="63" spans="2:26" ht="9.75" customHeight="1" x14ac:dyDescent="0.1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Z63" s="5"/>
    </row>
    <row r="64" spans="2:26" ht="14.85" customHeight="1" x14ac:dyDescent="0.1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Z64" s="3"/>
    </row>
    <row r="65" spans="1:26" ht="5.25" customHeight="1" x14ac:dyDescent="0.15">
      <c r="Z65" s="4"/>
    </row>
    <row r="66" spans="1:26" ht="14.85" customHeight="1" x14ac:dyDescent="0.15"/>
    <row r="67" spans="1:26" ht="14.85" customHeight="1" x14ac:dyDescent="0.15"/>
    <row r="68" spans="1:26" ht="14.85" customHeight="1" x14ac:dyDescent="0.15"/>
    <row r="69" spans="1:26" ht="14.85" customHeight="1" x14ac:dyDescent="0.15"/>
    <row r="70" spans="1:26" ht="14.85" customHeight="1" x14ac:dyDescent="0.15"/>
    <row r="71" spans="1:26" ht="14.85" customHeight="1" x14ac:dyDescent="0.15"/>
    <row r="72" spans="1:26" ht="14.85" customHeight="1" x14ac:dyDescent="0.15"/>
    <row r="73" spans="1:26" ht="14.85" customHeight="1" x14ac:dyDescent="0.15"/>
    <row r="74" spans="1:26" ht="14.85" customHeight="1" x14ac:dyDescent="0.15"/>
    <row r="75" spans="1:26" ht="14.85" customHeight="1" x14ac:dyDescent="0.15"/>
    <row r="76" spans="1:26" ht="14.85" customHeight="1" x14ac:dyDescent="0.15"/>
    <row r="77" spans="1:26" ht="14.85" customHeight="1" x14ac:dyDescent="0.15">
      <c r="A77" s="3"/>
    </row>
    <row r="78" spans="1:26" ht="14.85" customHeight="1" x14ac:dyDescent="0.15">
      <c r="A78" s="4"/>
    </row>
    <row r="79" spans="1:26" ht="14.85" customHeight="1" x14ac:dyDescent="0.15"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pans="1:26" ht="14.85" customHeight="1" x14ac:dyDescent="0.15"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</row>
    <row r="81" spans="1:26" ht="14.85" customHeight="1" x14ac:dyDescent="0.15"/>
    <row r="82" spans="1:26" ht="14.85" customHeight="1" x14ac:dyDescent="0.15"/>
    <row r="83" spans="1:26" s="3" customFormat="1" ht="14.85" customHeight="1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s="4" customFormat="1" ht="14.85" hidden="1" customHeight="1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85" hidden="1" customHeight="1" x14ac:dyDescent="0.15"/>
    <row r="86" spans="1:26" ht="14.85" hidden="1" customHeight="1" x14ac:dyDescent="0.15"/>
    <row r="87" spans="1:26" ht="14.85" hidden="1" customHeight="1" x14ac:dyDescent="0.15"/>
    <row r="88" spans="1:26" ht="14.85" hidden="1" customHeight="1" x14ac:dyDescent="0.15"/>
    <row r="89" spans="1:26" ht="14.85" hidden="1" customHeight="1" x14ac:dyDescent="0.15"/>
    <row r="90" spans="1:26" ht="14.85" hidden="1" customHeight="1" x14ac:dyDescent="0.15"/>
    <row r="91" spans="1:26" ht="14.85" hidden="1" customHeight="1" x14ac:dyDescent="0.15"/>
    <row r="92" spans="1:26" ht="14.85" hidden="1" customHeight="1" x14ac:dyDescent="0.15"/>
    <row r="93" spans="1:26" ht="14.85" hidden="1" customHeight="1" x14ac:dyDescent="0.15"/>
    <row r="94" spans="1:26" ht="14.85" hidden="1" customHeight="1" x14ac:dyDescent="0.15"/>
    <row r="95" spans="1:26" ht="14.85" hidden="1" customHeight="1" x14ac:dyDescent="0.15"/>
    <row r="96" spans="1:26" ht="14.85" hidden="1" customHeight="1" x14ac:dyDescent="0.15"/>
    <row r="97" spans="2:26" ht="14.85" hidden="1" customHeight="1" x14ac:dyDescent="0.15"/>
    <row r="98" spans="2:26" ht="14.85" hidden="1" customHeight="1" x14ac:dyDescent="0.15"/>
    <row r="99" spans="2:26" ht="14.85" hidden="1" customHeight="1" x14ac:dyDescent="0.15"/>
    <row r="100" spans="2:26" ht="14.85" hidden="1" customHeight="1" x14ac:dyDescent="0.15"/>
    <row r="101" spans="2:26" ht="14.85" hidden="1" customHeight="1" x14ac:dyDescent="0.15"/>
    <row r="102" spans="2:26" ht="14.85" hidden="1" customHeight="1" x14ac:dyDescent="0.15"/>
    <row r="103" spans="2:26" ht="14.85" hidden="1" customHeight="1" x14ac:dyDescent="0.15"/>
    <row r="104" spans="2:26" ht="14.85" hidden="1" customHeight="1" x14ac:dyDescent="0.15"/>
    <row r="105" spans="2:26" ht="14.85" hidden="1" customHeight="1" x14ac:dyDescent="0.15"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</row>
    <row r="106" spans="2:26" ht="14.85" hidden="1" customHeight="1" x14ac:dyDescent="0.15"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Z106" s="3"/>
    </row>
    <row r="107" spans="2:26" ht="14.85" hidden="1" customHeight="1" x14ac:dyDescent="0.15">
      <c r="Z107" s="4"/>
    </row>
    <row r="108" spans="2:26" ht="14.85" hidden="1" customHeight="1" x14ac:dyDescent="0.15"/>
    <row r="109" spans="2:26" ht="14.85" hidden="1" customHeight="1" x14ac:dyDescent="0.15"/>
    <row r="110" spans="2:26" ht="14.85" hidden="1" customHeight="1" x14ac:dyDescent="0.15"/>
    <row r="111" spans="2:26" ht="14.85" hidden="1" customHeight="1" x14ac:dyDescent="0.15"/>
    <row r="112" spans="2:26" ht="14.85" hidden="1" customHeight="1" x14ac:dyDescent="0.15"/>
    <row r="113" spans="1:26" ht="14.85" hidden="1" customHeight="1" x14ac:dyDescent="0.15"/>
    <row r="114" spans="1:26" ht="14.85" hidden="1" customHeight="1" x14ac:dyDescent="0.15"/>
    <row r="115" spans="1:26" ht="14.85" hidden="1" customHeight="1" x14ac:dyDescent="0.15"/>
    <row r="116" spans="1:26" ht="14.85" hidden="1" customHeight="1" x14ac:dyDescent="0.15"/>
    <row r="117" spans="1:26" ht="14.85" hidden="1" customHeight="1" x14ac:dyDescent="0.15"/>
    <row r="118" spans="1:26" ht="14.85" hidden="1" customHeight="1" x14ac:dyDescent="0.15"/>
    <row r="119" spans="1:26" ht="14.85" hidden="1" customHeight="1" x14ac:dyDescent="0.15">
      <c r="A119" s="3"/>
    </row>
    <row r="120" spans="1:26" ht="14.85" hidden="1" customHeight="1" x14ac:dyDescent="0.15">
      <c r="A120" s="4"/>
    </row>
    <row r="121" spans="1:26" ht="14.85" hidden="1" customHeight="1" x14ac:dyDescent="0.15"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spans="1:26" ht="14.85" hidden="1" customHeight="1" x14ac:dyDescent="0.15"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</row>
    <row r="123" spans="1:26" ht="14.85" hidden="1" customHeight="1" x14ac:dyDescent="0.15"/>
    <row r="124" spans="1:26" ht="14.85" hidden="1" customHeight="1" x14ac:dyDescent="0.15"/>
    <row r="125" spans="1:26" s="3" customFormat="1" ht="14.85" hidden="1" customHeight="1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s="4" customFormat="1" ht="14.85" hidden="1" customHeight="1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85" hidden="1" customHeight="1" x14ac:dyDescent="0.15"/>
    <row r="128" spans="1:26" ht="14.85" hidden="1" customHeight="1" x14ac:dyDescent="0.15"/>
    <row r="129" ht="14.85" hidden="1" customHeight="1" x14ac:dyDescent="0.15"/>
    <row r="130" ht="14.85" hidden="1" customHeight="1" x14ac:dyDescent="0.15"/>
    <row r="131" ht="14.85" hidden="1" customHeight="1" x14ac:dyDescent="0.15"/>
    <row r="132" ht="14.85" hidden="1" customHeight="1" x14ac:dyDescent="0.15"/>
    <row r="133" ht="14.85" hidden="1" customHeight="1" x14ac:dyDescent="0.15"/>
    <row r="134" ht="14.85" hidden="1" customHeight="1" x14ac:dyDescent="0.15"/>
    <row r="135" ht="14.85" hidden="1" customHeight="1" x14ac:dyDescent="0.15"/>
    <row r="136" ht="14.85" hidden="1" customHeight="1" x14ac:dyDescent="0.15"/>
    <row r="137" ht="14.85" hidden="1" customHeight="1" x14ac:dyDescent="0.15"/>
    <row r="138" ht="14.85" hidden="1" customHeight="1" x14ac:dyDescent="0.15"/>
    <row r="139" ht="14.85" hidden="1" customHeight="1" x14ac:dyDescent="0.15"/>
    <row r="140" ht="14.85" hidden="1" customHeight="1" x14ac:dyDescent="0.15"/>
    <row r="141" ht="14.85" hidden="1" customHeight="1" x14ac:dyDescent="0.15"/>
    <row r="142" ht="14.85" hidden="1" customHeight="1" x14ac:dyDescent="0.15"/>
    <row r="143" ht="14.85" hidden="1" customHeight="1" x14ac:dyDescent="0.15"/>
    <row r="144" ht="14.85" hidden="1" customHeight="1" x14ac:dyDescent="0.15"/>
    <row r="145" spans="2:26" ht="14.85" hidden="1" customHeight="1" x14ac:dyDescent="0.15"/>
    <row r="146" spans="2:26" ht="14.85" hidden="1" customHeight="1" x14ac:dyDescent="0.15"/>
    <row r="147" spans="2:26" ht="14.85" hidden="1" customHeight="1" x14ac:dyDescent="0.15"/>
    <row r="148" spans="2:26" ht="14.85" hidden="1" customHeight="1" x14ac:dyDescent="0.15"/>
    <row r="149" spans="2:26" ht="14.85" hidden="1" customHeight="1" x14ac:dyDescent="0.15"/>
    <row r="150" spans="2:26" ht="14.85" hidden="1" customHeight="1" x14ac:dyDescent="0.15"/>
    <row r="151" spans="2:26" ht="14.85" hidden="1" customHeight="1" x14ac:dyDescent="0.15"/>
    <row r="152" spans="2:26" ht="14.85" hidden="1" customHeight="1" x14ac:dyDescent="0.15"/>
    <row r="153" spans="2:26" ht="14.85" hidden="1" customHeight="1" x14ac:dyDescent="0.15"/>
    <row r="154" spans="2:26" ht="14.85" hidden="1" customHeight="1" x14ac:dyDescent="0.15"/>
    <row r="155" spans="2:26" ht="14.85" hidden="1" customHeight="1" x14ac:dyDescent="0.15"/>
    <row r="156" spans="2:26" ht="14.85" hidden="1" customHeight="1" x14ac:dyDescent="0.15"/>
    <row r="157" spans="2:26" ht="14.85" hidden="1" customHeight="1" x14ac:dyDescent="0.15"/>
    <row r="158" spans="2:26" ht="14.85" hidden="1" customHeight="1" x14ac:dyDescent="0.15"/>
    <row r="159" spans="2:26" ht="14.85" hidden="1" customHeight="1" x14ac:dyDescent="0.15"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</row>
    <row r="160" spans="2:26" ht="14.85" hidden="1" customHeight="1" x14ac:dyDescent="0.15"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Z160" s="3"/>
    </row>
    <row r="161" spans="1:26" ht="14.85" hidden="1" customHeight="1" x14ac:dyDescent="0.15">
      <c r="Z161" s="4"/>
    </row>
    <row r="162" spans="1:26" ht="14.85" hidden="1" customHeight="1" x14ac:dyDescent="0.15"/>
    <row r="163" spans="1:26" ht="14.85" hidden="1" customHeight="1" x14ac:dyDescent="0.15"/>
    <row r="164" spans="1:26" ht="14.85" hidden="1" customHeight="1" x14ac:dyDescent="0.15"/>
    <row r="165" spans="1:26" ht="14.85" hidden="1" customHeight="1" x14ac:dyDescent="0.15"/>
    <row r="166" spans="1:26" ht="14.85" hidden="1" customHeight="1" x14ac:dyDescent="0.15"/>
    <row r="167" spans="1:26" ht="14.85" hidden="1" customHeight="1" x14ac:dyDescent="0.15"/>
    <row r="168" spans="1:26" ht="14.85" hidden="1" customHeight="1" x14ac:dyDescent="0.15"/>
    <row r="169" spans="1:26" ht="14.85" hidden="1" customHeight="1" x14ac:dyDescent="0.15"/>
    <row r="170" spans="1:26" ht="14.85" hidden="1" customHeight="1" x14ac:dyDescent="0.15"/>
    <row r="171" spans="1:26" ht="14.85" hidden="1" customHeight="1" x14ac:dyDescent="0.15"/>
    <row r="172" spans="1:26" ht="14.85" hidden="1" customHeight="1" x14ac:dyDescent="0.15"/>
    <row r="173" spans="1:26" ht="14.85" hidden="1" customHeight="1" x14ac:dyDescent="0.15">
      <c r="A173" s="3"/>
    </row>
    <row r="174" spans="1:26" ht="14.85" hidden="1" customHeight="1" x14ac:dyDescent="0.15">
      <c r="A174" s="4"/>
    </row>
    <row r="175" spans="1:26" ht="14.85" hidden="1" customHeight="1" x14ac:dyDescent="0.15"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spans="1:26" ht="14.85" hidden="1" customHeight="1" x14ac:dyDescent="0.15"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</row>
    <row r="177" spans="1:26" ht="14.85" hidden="1" customHeight="1" x14ac:dyDescent="0.15"/>
    <row r="178" spans="1:26" ht="14.85" hidden="1" customHeight="1" x14ac:dyDescent="0.15"/>
    <row r="179" spans="1:26" s="3" customFormat="1" ht="14.85" hidden="1" customHeight="1" x14ac:dyDescent="0.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s="4" customFormat="1" ht="14.85" hidden="1" customHeight="1" x14ac:dyDescent="0.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85" hidden="1" customHeight="1" x14ac:dyDescent="0.15"/>
    <row r="182" spans="1:26" ht="14.85" hidden="1" customHeight="1" x14ac:dyDescent="0.15"/>
    <row r="183" spans="1:26" ht="14.85" hidden="1" customHeight="1" x14ac:dyDescent="0.15"/>
    <row r="184" spans="1:26" ht="14.85" hidden="1" customHeight="1" x14ac:dyDescent="0.15"/>
    <row r="185" spans="1:26" ht="14.85" hidden="1" customHeight="1" x14ac:dyDescent="0.15"/>
    <row r="186" spans="1:26" ht="14.85" hidden="1" customHeight="1" x14ac:dyDescent="0.15"/>
    <row r="187" spans="1:26" ht="14.85" hidden="1" customHeight="1" x14ac:dyDescent="0.15"/>
    <row r="188" spans="1:26" ht="14.85" hidden="1" customHeight="1" x14ac:dyDescent="0.15"/>
    <row r="189" spans="1:26" ht="14.85" hidden="1" customHeight="1" x14ac:dyDescent="0.15"/>
    <row r="190" spans="1:26" ht="14.85" hidden="1" customHeight="1" x14ac:dyDescent="0.15"/>
    <row r="191" spans="1:26" ht="14.85" hidden="1" customHeight="1" x14ac:dyDescent="0.15"/>
    <row r="192" spans="1:26" ht="14.85" hidden="1" customHeight="1" x14ac:dyDescent="0.15"/>
    <row r="193" ht="14.85" hidden="1" customHeight="1" x14ac:dyDescent="0.15"/>
    <row r="194" ht="14.85" hidden="1" customHeight="1" x14ac:dyDescent="0.15"/>
    <row r="195" ht="14.85" hidden="1" customHeight="1" x14ac:dyDescent="0.15"/>
    <row r="196" ht="14.85" hidden="1" customHeight="1" x14ac:dyDescent="0.15"/>
    <row r="197" ht="14.85" hidden="1" customHeight="1" x14ac:dyDescent="0.15"/>
    <row r="198" ht="14.85" hidden="1" customHeight="1" x14ac:dyDescent="0.15"/>
    <row r="199" ht="14.85" hidden="1" customHeight="1" x14ac:dyDescent="0.15"/>
    <row r="200" ht="14.85" hidden="1" customHeight="1" x14ac:dyDescent="0.15"/>
    <row r="201" ht="14.85" hidden="1" customHeight="1" x14ac:dyDescent="0.15"/>
    <row r="202" ht="14.85" hidden="1" customHeight="1" x14ac:dyDescent="0.15"/>
    <row r="203" ht="14.85" hidden="1" customHeight="1" x14ac:dyDescent="0.15"/>
    <row r="204" ht="14.85" hidden="1" customHeight="1" x14ac:dyDescent="0.15"/>
    <row r="205" ht="14.85" hidden="1" customHeight="1" x14ac:dyDescent="0.15"/>
    <row r="206" ht="14.85" hidden="1" customHeight="1" x14ac:dyDescent="0.15"/>
    <row r="207" ht="14.85" hidden="1" customHeight="1" x14ac:dyDescent="0.15"/>
    <row r="208" ht="14.85" hidden="1" customHeight="1" x14ac:dyDescent="0.15"/>
    <row r="209" spans="2:26" ht="14.85" hidden="1" customHeight="1" x14ac:dyDescent="0.15"/>
    <row r="210" spans="2:26" ht="14.85" hidden="1" customHeight="1" x14ac:dyDescent="0.15"/>
    <row r="211" spans="2:26" ht="14.85" hidden="1" customHeight="1" x14ac:dyDescent="0.15"/>
    <row r="212" spans="2:26" ht="14.85" hidden="1" customHeight="1" x14ac:dyDescent="0.15"/>
    <row r="213" spans="2:26" ht="14.85" hidden="1" customHeight="1" x14ac:dyDescent="0.15"/>
    <row r="214" spans="2:26" ht="14.85" hidden="1" customHeight="1" x14ac:dyDescent="0.15"/>
    <row r="215" spans="2:26" ht="14.85" hidden="1" customHeight="1" x14ac:dyDescent="0.15"/>
    <row r="216" spans="2:26" ht="14.85" hidden="1" customHeight="1" x14ac:dyDescent="0.15"/>
    <row r="217" spans="2:26" ht="14.85" hidden="1" customHeight="1" x14ac:dyDescent="0.15"/>
    <row r="218" spans="2:26" ht="14.85" hidden="1" customHeight="1" x14ac:dyDescent="0.15"/>
    <row r="219" spans="2:26" ht="14.85" hidden="1" customHeight="1" x14ac:dyDescent="0.15"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</row>
    <row r="220" spans="2:26" ht="14.85" hidden="1" customHeight="1" x14ac:dyDescent="0.15">
      <c r="Z220" s="5"/>
    </row>
    <row r="221" spans="2:26" ht="14.85" hidden="1" customHeight="1" x14ac:dyDescent="0.15"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</row>
    <row r="222" spans="2:26" ht="14.85" hidden="1" customHeight="1" x14ac:dyDescent="0.15"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Z222" s="3"/>
    </row>
    <row r="223" spans="2:26" ht="14.85" hidden="1" customHeight="1" x14ac:dyDescent="0.15"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Z223" s="3"/>
    </row>
    <row r="224" spans="2:26" ht="14.85" hidden="1" customHeight="1" x14ac:dyDescent="0.15"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Z224" s="3"/>
    </row>
    <row r="225" spans="1:26" ht="14.85" hidden="1" customHeight="1" x14ac:dyDescent="0.15"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Z225" s="3"/>
    </row>
    <row r="226" spans="1:26" ht="14.85" hidden="1" customHeight="1" x14ac:dyDescent="0.15"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Z226" s="3"/>
    </row>
    <row r="227" spans="1:26" ht="14.85" hidden="1" customHeight="1" x14ac:dyDescent="0.15">
      <c r="Z227" s="3"/>
    </row>
    <row r="228" spans="1:26" ht="14.85" hidden="1" customHeight="1" x14ac:dyDescent="0.15"/>
    <row r="229" spans="1:26" ht="14.85" hidden="1" customHeight="1" x14ac:dyDescent="0.15"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</row>
    <row r="230" spans="1:26" ht="14.85" hidden="1" customHeight="1" x14ac:dyDescent="0.15"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Z230" s="3"/>
    </row>
    <row r="231" spans="1:26" ht="14.85" hidden="1" customHeight="1" x14ac:dyDescent="0.15"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Z231" s="3"/>
    </row>
    <row r="232" spans="1:26" ht="14.85" hidden="1" customHeight="1" x14ac:dyDescent="0.15">
      <c r="Z232" s="3"/>
    </row>
    <row r="233" spans="1:26" ht="14.85" hidden="1" customHeight="1" x14ac:dyDescent="0.15">
      <c r="A233" s="5"/>
    </row>
    <row r="234" spans="1:26" ht="14.85" hidden="1" customHeight="1" x14ac:dyDescent="0.15"/>
    <row r="235" spans="1:26" ht="14.85" hidden="1" customHeight="1" x14ac:dyDescent="0.15">
      <c r="A235" s="3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</row>
    <row r="236" spans="1:26" ht="14.85" hidden="1" customHeight="1" x14ac:dyDescent="0.15">
      <c r="A236" s="3"/>
    </row>
    <row r="237" spans="1:26" ht="14.85" hidden="1" customHeight="1" x14ac:dyDescent="0.15">
      <c r="A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</row>
    <row r="238" spans="1:26" ht="14.85" hidden="1" customHeight="1" x14ac:dyDescent="0.15">
      <c r="A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</row>
    <row r="239" spans="1:26" s="5" customFormat="1" ht="14.85" hidden="1" customHeight="1" x14ac:dyDescent="0.15">
      <c r="A239" s="3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1"/>
    </row>
    <row r="240" spans="1:26" ht="14.85" hidden="1" customHeight="1" x14ac:dyDescent="0.15">
      <c r="A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</row>
    <row r="241" spans="1:26" s="3" customFormat="1" ht="14.85" hidden="1" customHeight="1" x14ac:dyDescent="0.1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Z241" s="1"/>
    </row>
    <row r="242" spans="1:26" s="3" customFormat="1" ht="14.85" hidden="1" customHeight="1" x14ac:dyDescent="0.1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Z242" s="1"/>
    </row>
    <row r="243" spans="1:26" s="3" customFormat="1" ht="14.85" hidden="1" customHeight="1" x14ac:dyDescent="0.15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s="3" customFormat="1" ht="14.85" hidden="1" customHeight="1" x14ac:dyDescent="0.15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s="3" customFormat="1" ht="14.85" hidden="1" customHeight="1" x14ac:dyDescent="0.15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Z245" s="1"/>
    </row>
    <row r="246" spans="1:26" s="3" customFormat="1" ht="14.85" hidden="1" customHeight="1" x14ac:dyDescent="0.1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Z246" s="1"/>
    </row>
    <row r="247" spans="1:26" ht="14.85" hidden="1" customHeight="1" x14ac:dyDescent="0.15"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</row>
    <row r="248" spans="1:26" ht="14.85" hidden="1" customHeight="1" x14ac:dyDescent="0.15"/>
    <row r="249" spans="1:26" s="3" customFormat="1" ht="14.85" hidden="1" customHeight="1" x14ac:dyDescent="0.1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s="3" customFormat="1" ht="14.85" hidden="1" customHeight="1" x14ac:dyDescent="0.1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s="3" customFormat="1" ht="14.85" hidden="1" customHeight="1" x14ac:dyDescent="0.1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85" hidden="1" customHeight="1" x14ac:dyDescent="0.15"/>
    <row r="253" spans="1:26" ht="14.85" hidden="1" customHeight="1" x14ac:dyDescent="0.15"/>
    <row r="254" spans="1:26" ht="14.85" hidden="1" customHeight="1" x14ac:dyDescent="0.15"/>
    <row r="255" spans="1:26" ht="14.85" hidden="1" customHeight="1" x14ac:dyDescent="0.15"/>
    <row r="256" spans="1:26" ht="14.85" hidden="1" customHeight="1" x14ac:dyDescent="0.15"/>
    <row r="257" ht="14.85" hidden="1" customHeight="1" x14ac:dyDescent="0.15"/>
    <row r="258" ht="14.85" hidden="1" customHeight="1" x14ac:dyDescent="0.15"/>
    <row r="259" ht="14.85" hidden="1" customHeight="1" x14ac:dyDescent="0.15"/>
    <row r="260" ht="14.85" hidden="1" customHeight="1" x14ac:dyDescent="0.15"/>
    <row r="261" ht="14.85" hidden="1" customHeight="1" x14ac:dyDescent="0.15"/>
    <row r="262" ht="14.85" hidden="1" customHeight="1" x14ac:dyDescent="0.15"/>
    <row r="263" ht="14.85" hidden="1" customHeight="1" x14ac:dyDescent="0.15"/>
    <row r="264" ht="14.85" hidden="1" customHeight="1" x14ac:dyDescent="0.15"/>
    <row r="265" ht="14.85" hidden="1" customHeight="1" x14ac:dyDescent="0.15"/>
    <row r="266" ht="14.85" hidden="1" customHeight="1" x14ac:dyDescent="0.15"/>
    <row r="267" ht="14.85" hidden="1" customHeight="1" x14ac:dyDescent="0.15"/>
    <row r="268" ht="14.85" hidden="1" customHeight="1" x14ac:dyDescent="0.15"/>
    <row r="269" ht="14.85" hidden="1" customHeight="1" x14ac:dyDescent="0.15"/>
    <row r="270" ht="14.85" hidden="1" customHeight="1" x14ac:dyDescent="0.15"/>
    <row r="271" ht="14.85" hidden="1" customHeight="1" x14ac:dyDescent="0.15"/>
    <row r="272" ht="14.85" hidden="1" customHeight="1" x14ac:dyDescent="0.15"/>
    <row r="273" ht="14.85" hidden="1" customHeight="1" x14ac:dyDescent="0.15"/>
    <row r="274" ht="14.85" hidden="1" customHeight="1" x14ac:dyDescent="0.15"/>
    <row r="275" ht="14.85" hidden="1" customHeight="1" x14ac:dyDescent="0.15"/>
    <row r="276" ht="14.85" hidden="1" customHeight="1" x14ac:dyDescent="0.15"/>
    <row r="277" ht="14.85" hidden="1" customHeight="1" x14ac:dyDescent="0.15"/>
    <row r="278" ht="14.85" hidden="1" customHeight="1" x14ac:dyDescent="0.15"/>
    <row r="279" ht="14.85" hidden="1" customHeight="1" x14ac:dyDescent="0.15"/>
    <row r="280" ht="14.85" hidden="1" customHeight="1" x14ac:dyDescent="0.15"/>
    <row r="281" ht="14.85" hidden="1" customHeight="1" x14ac:dyDescent="0.15"/>
    <row r="282" ht="14.85" hidden="1" customHeight="1" x14ac:dyDescent="0.15"/>
  </sheetData>
  <sheetProtection sheet="1" objects="1" scenarios="1"/>
  <mergeCells count="10">
    <mergeCell ref="O22:Y22"/>
    <mergeCell ref="O61:Y61"/>
    <mergeCell ref="B62:M62"/>
    <mergeCell ref="O62:Y62"/>
    <mergeCell ref="O60:Y60"/>
    <mergeCell ref="B1:Z1"/>
    <mergeCell ref="B2:Z2"/>
    <mergeCell ref="B3:Z3"/>
    <mergeCell ref="B5:M5"/>
    <mergeCell ref="O5:Y5"/>
  </mergeCells>
  <phoneticPr fontId="3"/>
  <printOptions horizontalCentered="1"/>
  <pageMargins left="0.19685039370078741" right="0.19685039370078741" top="0.11811023622047245" bottom="0.19685039370078741" header="0.35433070866141736" footer="0.31496062992125984"/>
  <pageSetup paperSize="9" scale="9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BS</vt:lpstr>
      <vt:lpstr>PL</vt:lpstr>
      <vt:lpstr>NW</vt:lpstr>
      <vt:lpstr>CF</vt:lpstr>
      <vt:lpstr>BS (千円)</vt:lpstr>
      <vt:lpstr>PL (千円)</vt:lpstr>
      <vt:lpstr>NW (千円)</vt:lpstr>
      <vt:lpstr>CF (千円)</vt:lpstr>
      <vt:lpstr>BS (百万円)</vt:lpstr>
      <vt:lpstr>PL (百万円)</vt:lpstr>
      <vt:lpstr>NW (百万円)</vt:lpstr>
      <vt:lpstr>CF (百万円)</vt:lpstr>
      <vt:lpstr>PL及びNWM</vt:lpstr>
      <vt:lpstr>BS!Print_Area</vt:lpstr>
      <vt:lpstr>'BS (千円)'!Print_Area</vt:lpstr>
      <vt:lpstr>'BS (百万円)'!Print_Area</vt:lpstr>
      <vt:lpstr>CF!Print_Area</vt:lpstr>
      <vt:lpstr>'CF (千円)'!Print_Area</vt:lpstr>
      <vt:lpstr>'CF (百万円)'!Print_Area</vt:lpstr>
      <vt:lpstr>NW!Print_Area</vt:lpstr>
      <vt:lpstr>'NW (千円)'!Print_Area</vt:lpstr>
      <vt:lpstr>'NW (百万円)'!Print_Area</vt:lpstr>
      <vt:lpstr>PL!Print_Area</vt:lpstr>
      <vt:lpstr>'PL (千円)'!Print_Area</vt:lpstr>
      <vt:lpstr>'PL (百万円)'!Print_Area</vt:lpstr>
      <vt:lpstr>PL及びNWM!Print_Area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cp:lastPrinted>2018-08-29T05:35:09Z</cp:lastPrinted>
  <dcterms:created xsi:type="dcterms:W3CDTF">2014-03-27T08:10:30Z</dcterms:created>
  <dcterms:modified xsi:type="dcterms:W3CDTF">2022-04-03T23:35:30Z</dcterms:modified>
  <cp:category/>
  <cp:contentStatus/>
</cp:coreProperties>
</file>